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2"/>
  </bookViews>
  <sheets>
    <sheet name="DNEVNIK" sheetId="1" r:id="rId1"/>
    <sheet name="SEKTOR" sheetId="2" r:id="rId2"/>
    <sheet name="UVRSTITEV" sheetId="3" r:id="rId3"/>
  </sheets>
  <definedNames/>
  <calcPr fullCalcOnLoad="1"/>
</workbook>
</file>

<file path=xl/sharedStrings.xml><?xml version="1.0" encoding="utf-8"?>
<sst xmlns="http://schemas.openxmlformats.org/spreadsheetml/2006/main" count="263" uniqueCount="78">
  <si>
    <t>DNEVNIK TEKMOVANJA V LOVU RIB S PLOVCEM</t>
  </si>
  <si>
    <t>ŠT.</t>
  </si>
  <si>
    <t>PRIIMEK IN IME</t>
  </si>
  <si>
    <t>LM</t>
  </si>
  <si>
    <t>TEŽA</t>
  </si>
  <si>
    <t>TOČKE</t>
  </si>
  <si>
    <t>EKIPA (RD)</t>
  </si>
  <si>
    <t>TEŽA (g)</t>
  </si>
  <si>
    <t>BEDIČ DRAGO</t>
  </si>
  <si>
    <t>LOKA 2013</t>
  </si>
  <si>
    <t>ČRNOMELJ</t>
  </si>
  <si>
    <t>vrstni red žreb</t>
  </si>
  <si>
    <t>EKIPE</t>
  </si>
  <si>
    <t>FABJAN MILAN</t>
  </si>
  <si>
    <t>ŽUBČIČ DAMIR</t>
  </si>
  <si>
    <t>DOMITROVIČ BOŠTJAN</t>
  </si>
  <si>
    <t xml:space="preserve">B  liga LRP 19.10.2013      </t>
  </si>
  <si>
    <t>1. DAN</t>
  </si>
  <si>
    <t>sektor</t>
  </si>
  <si>
    <t>startno</t>
  </si>
  <si>
    <t>mesto</t>
  </si>
  <si>
    <t>uvrstitev</t>
  </si>
  <si>
    <t>2. DAN</t>
  </si>
  <si>
    <t xml:space="preserve">B  liga LRP 20.10.2013      </t>
  </si>
  <si>
    <t>RZS, LRP 2013</t>
  </si>
  <si>
    <t>Kvalifikacije za B ligo za leto 2014, Novo mesto</t>
  </si>
  <si>
    <t>Uvrstitev</t>
  </si>
  <si>
    <t xml:space="preserve">         Ekipa</t>
  </si>
  <si>
    <t>1 dan</t>
  </si>
  <si>
    <t>2 dan</t>
  </si>
  <si>
    <t xml:space="preserve">   Skupni ulov</t>
  </si>
  <si>
    <t xml:space="preserve">  Vse   točke</t>
  </si>
  <si>
    <t xml:space="preserve">             teža</t>
  </si>
  <si>
    <t xml:space="preserve">       točk</t>
  </si>
  <si>
    <t xml:space="preserve">               teža    </t>
  </si>
  <si>
    <t xml:space="preserve">                Skupaj</t>
  </si>
  <si>
    <t>Novo mesto,19 in 20.10.2013</t>
  </si>
  <si>
    <t xml:space="preserve"> </t>
  </si>
  <si>
    <t>REZULTATI PO SEKTORJIH    (sektorski listi)</t>
  </si>
  <si>
    <t>UVRSTITEV</t>
  </si>
  <si>
    <t xml:space="preserve"> TOČKE</t>
  </si>
  <si>
    <t>RD</t>
  </si>
  <si>
    <t>LAŠKO</t>
  </si>
  <si>
    <t>BAČIČ BOJAN</t>
  </si>
  <si>
    <t>CEGLEC ANDREJ</t>
  </si>
  <si>
    <t>GAŠPARŠIČ SAŠO</t>
  </si>
  <si>
    <t>SMOLE MARTIN</t>
  </si>
  <si>
    <t>PIŠKUR LUKA</t>
  </si>
  <si>
    <t xml:space="preserve">  SEKTOR B</t>
  </si>
  <si>
    <t xml:space="preserve"> SEKTOR A</t>
  </si>
  <si>
    <t>SEKTOR C</t>
  </si>
  <si>
    <t xml:space="preserve">       SEKTOR D</t>
  </si>
  <si>
    <t xml:space="preserve">       SEKTOR E</t>
  </si>
  <si>
    <t>MARIBOR</t>
  </si>
  <si>
    <t>ROBNIK IZTOK</t>
  </si>
  <si>
    <t>ROŽMAN MARJAN</t>
  </si>
  <si>
    <t>TOPLAK HERMAN</t>
  </si>
  <si>
    <t>KUTNJAK DRAGO</t>
  </si>
  <si>
    <t xml:space="preserve">   RD   LAŠKO</t>
  </si>
  <si>
    <t xml:space="preserve">   RD   MARIBOR</t>
  </si>
  <si>
    <t xml:space="preserve">   RD   ČRNOMELJ</t>
  </si>
  <si>
    <t>1.</t>
  </si>
  <si>
    <t>2.</t>
  </si>
  <si>
    <t>3.</t>
  </si>
  <si>
    <t>E</t>
  </si>
  <si>
    <t>B</t>
  </si>
  <si>
    <t>A</t>
  </si>
  <si>
    <t>C</t>
  </si>
  <si>
    <t>D</t>
  </si>
  <si>
    <t>GAŠPARČIČ SAŠO</t>
  </si>
  <si>
    <t>LEVAI BOJAN</t>
  </si>
  <si>
    <t>BAČIČ ANTON</t>
  </si>
  <si>
    <t>VOGRIN TADEJ</t>
  </si>
  <si>
    <t>SKUPAJ</t>
  </si>
  <si>
    <t>JUVANČIČ DARKO</t>
  </si>
  <si>
    <t>BOBNAR IVAN</t>
  </si>
  <si>
    <t>delegat  :</t>
  </si>
  <si>
    <t>glavni sodnik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</si>
</sst>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_-* #,##0.0\ _S_I_T_-;\-* #,##0.0\ _S_I_T_-;_-* &quot;-&quot;??\ _S_I_T_-;_-@_-"/>
    <numFmt numFmtId="175" formatCode="_-* #,##0\ _S_I_T_-;\-* #,##0\ _S_I_T_-;_-* &quot;-&quot;??\ _S_I_T_-;_-@_-"/>
    <numFmt numFmtId="176" formatCode="_-* #,##0.000\ _S_I_T_-;\-* #,##0.000\ _S_I_T_-;_-* &quot;-&quot;??\ _S_I_T_-;_-@_-"/>
  </numFmts>
  <fonts count="61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8"/>
      <name val="Tahoma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15" fillId="0" borderId="0" xfId="0" applyNumberFormat="1" applyFont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26" xfId="0" applyFont="1" applyFill="1" applyBorder="1" applyAlignment="1">
      <alignment wrapText="1"/>
    </xf>
    <xf numFmtId="173" fontId="22" fillId="33" borderId="27" xfId="0" applyNumberFormat="1" applyFont="1" applyFill="1" applyBorder="1" applyAlignment="1">
      <alignment horizontal="right" wrapText="1"/>
    </xf>
    <xf numFmtId="3" fontId="21" fillId="33" borderId="28" xfId="0" applyNumberFormat="1" applyFont="1" applyFill="1" applyBorder="1" applyAlignment="1">
      <alignment horizontal="right" wrapText="1"/>
    </xf>
    <xf numFmtId="173" fontId="21" fillId="33" borderId="28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5" fillId="33" borderId="29" xfId="0" applyFont="1" applyFill="1" applyBorder="1" applyAlignment="1">
      <alignment horizontal="center" wrapText="1"/>
    </xf>
    <xf numFmtId="0" fontId="25" fillId="33" borderId="2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49" fontId="5" fillId="35" borderId="37" xfId="0" applyNumberFormat="1" applyFont="1" applyFill="1" applyBorder="1" applyAlignment="1">
      <alignment horizontal="center" vertical="center"/>
    </xf>
    <xf numFmtId="49" fontId="5" fillId="35" borderId="38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/>
    </xf>
    <xf numFmtId="49" fontId="10" fillId="35" borderId="39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20" fillId="33" borderId="26" xfId="0" applyFont="1" applyFill="1" applyBorder="1" applyAlignment="1">
      <alignment wrapText="1"/>
    </xf>
    <xf numFmtId="0" fontId="20" fillId="33" borderId="26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5" fillId="33" borderId="4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5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wrapText="1"/>
    </xf>
    <xf numFmtId="3" fontId="23" fillId="34" borderId="41" xfId="0" applyNumberFormat="1" applyFont="1" applyFill="1" applyBorder="1" applyAlignment="1">
      <alignment/>
    </xf>
    <xf numFmtId="3" fontId="23" fillId="34" borderId="42" xfId="0" applyNumberFormat="1" applyFont="1" applyFill="1" applyBorder="1" applyAlignment="1">
      <alignment/>
    </xf>
    <xf numFmtId="14" fontId="21" fillId="33" borderId="43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0" fillId="33" borderId="29" xfId="0" applyFont="1" applyFill="1" applyBorder="1" applyAlignment="1">
      <alignment horizontal="left" wrapText="1"/>
    </xf>
    <xf numFmtId="3" fontId="22" fillId="33" borderId="26" xfId="0" applyNumberFormat="1" applyFont="1" applyFill="1" applyBorder="1" applyAlignment="1">
      <alignment horizontal="center" wrapText="1"/>
    </xf>
    <xf numFmtId="3" fontId="23" fillId="34" borderId="44" xfId="0" applyNumberFormat="1" applyFont="1" applyFill="1" applyBorder="1" applyAlignment="1">
      <alignment horizontal="center"/>
    </xf>
    <xf numFmtId="3" fontId="23" fillId="34" borderId="41" xfId="0" applyNumberFormat="1" applyFont="1" applyFill="1" applyBorder="1" applyAlignment="1">
      <alignment horizontal="center"/>
    </xf>
    <xf numFmtId="3" fontId="20" fillId="33" borderId="29" xfId="0" applyNumberFormat="1" applyFont="1" applyFill="1" applyBorder="1" applyAlignment="1">
      <alignment horizontal="center" wrapText="1"/>
    </xf>
    <xf numFmtId="173" fontId="20" fillId="33" borderId="45" xfId="0" applyNumberFormat="1" applyFont="1" applyFill="1" applyBorder="1" applyAlignment="1">
      <alignment horizontal="right" wrapText="1"/>
    </xf>
    <xf numFmtId="3" fontId="20" fillId="33" borderId="29" xfId="0" applyNumberFormat="1" applyFont="1" applyFill="1" applyBorder="1" applyAlignment="1">
      <alignment horizontal="right" wrapText="1"/>
    </xf>
    <xf numFmtId="173" fontId="20" fillId="33" borderId="29" xfId="0" applyNumberFormat="1" applyFont="1" applyFill="1" applyBorder="1" applyAlignment="1">
      <alignment horizontal="right" wrapText="1"/>
    </xf>
    <xf numFmtId="3" fontId="20" fillId="33" borderId="26" xfId="0" applyNumberFormat="1" applyFont="1" applyFill="1" applyBorder="1" applyAlignment="1">
      <alignment horizontal="center" wrapText="1"/>
    </xf>
    <xf numFmtId="173" fontId="20" fillId="33" borderId="27" xfId="0" applyNumberFormat="1" applyFont="1" applyFill="1" applyBorder="1" applyAlignment="1">
      <alignment horizontal="right" wrapText="1"/>
    </xf>
    <xf numFmtId="3" fontId="20" fillId="33" borderId="28" xfId="0" applyNumberFormat="1" applyFont="1" applyFill="1" applyBorder="1" applyAlignment="1">
      <alignment horizontal="right" wrapText="1"/>
    </xf>
    <xf numFmtId="173" fontId="20" fillId="33" borderId="28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30" xfId="0" applyFont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10" fillId="0" borderId="13" xfId="0" applyNumberFormat="1" applyFont="1" applyBorder="1" applyAlignment="1">
      <alignment horizontal="center"/>
    </xf>
    <xf numFmtId="171" fontId="0" fillId="0" borderId="0" xfId="59" applyFont="1" applyAlignment="1">
      <alignment/>
    </xf>
    <xf numFmtId="0" fontId="10" fillId="33" borderId="47" xfId="0" applyFont="1" applyFill="1" applyBorder="1" applyAlignment="1">
      <alignment horizontal="center"/>
    </xf>
    <xf numFmtId="175" fontId="10" fillId="33" borderId="47" xfId="59" applyNumberFormat="1" applyFont="1" applyFill="1" applyBorder="1" applyAlignment="1">
      <alignment horizontal="left" indent="2"/>
    </xf>
    <xf numFmtId="175" fontId="10" fillId="0" borderId="13" xfId="59" applyNumberFormat="1" applyFont="1" applyBorder="1" applyAlignment="1">
      <alignment horizontal="left" indent="1"/>
    </xf>
    <xf numFmtId="0" fontId="10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1" fontId="9" fillId="0" borderId="16" xfId="59" applyFont="1" applyBorder="1" applyAlignment="1">
      <alignment horizontal="left" indent="1"/>
    </xf>
    <xf numFmtId="0" fontId="10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/>
    </xf>
    <xf numFmtId="175" fontId="10" fillId="0" borderId="13" xfId="59" applyNumberFormat="1" applyFont="1" applyBorder="1" applyAlignment="1">
      <alignment horizontal="left" indent="1"/>
    </xf>
    <xf numFmtId="0" fontId="10" fillId="0" borderId="16" xfId="0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4" fontId="5" fillId="38" borderId="47" xfId="0" applyNumberFormat="1" applyFont="1" applyFill="1" applyBorder="1" applyAlignment="1">
      <alignment horizontal="center"/>
    </xf>
    <xf numFmtId="0" fontId="5" fillId="38" borderId="4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49" fontId="10" fillId="35" borderId="49" xfId="0" applyNumberFormat="1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57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0" fillId="39" borderId="47" xfId="0" applyFont="1" applyFill="1" applyBorder="1" applyAlignment="1">
      <alignment wrapText="1"/>
    </xf>
    <xf numFmtId="0" fontId="20" fillId="39" borderId="24" xfId="0" applyFont="1" applyFill="1" applyBorder="1" applyAlignment="1">
      <alignment wrapText="1"/>
    </xf>
    <xf numFmtId="0" fontId="20" fillId="40" borderId="47" xfId="0" applyFont="1" applyFill="1" applyBorder="1" applyAlignment="1">
      <alignment wrapText="1"/>
    </xf>
    <xf numFmtId="0" fontId="20" fillId="40" borderId="24" xfId="0" applyFont="1" applyFill="1" applyBorder="1" applyAlignment="1">
      <alignment wrapText="1"/>
    </xf>
    <xf numFmtId="0" fontId="21" fillId="41" borderId="51" xfId="0" applyFont="1" applyFill="1" applyBorder="1" applyAlignment="1">
      <alignment wrapText="1"/>
    </xf>
    <xf numFmtId="0" fontId="21" fillId="41" borderId="52" xfId="0" applyFont="1" applyFill="1" applyBorder="1" applyAlignment="1">
      <alignment wrapText="1"/>
    </xf>
    <xf numFmtId="0" fontId="21" fillId="35" borderId="51" xfId="0" applyFont="1" applyFill="1" applyBorder="1" applyAlignment="1">
      <alignment wrapText="1"/>
    </xf>
    <xf numFmtId="0" fontId="21" fillId="35" borderId="53" xfId="0" applyFont="1" applyFill="1" applyBorder="1" applyAlignment="1">
      <alignment wrapText="1"/>
    </xf>
    <xf numFmtId="0" fontId="21" fillId="42" borderId="54" xfId="0" applyFont="1" applyFill="1" applyBorder="1" applyAlignment="1">
      <alignment wrapText="1"/>
    </xf>
    <xf numFmtId="0" fontId="21" fillId="42" borderId="55" xfId="0" applyFont="1" applyFill="1" applyBorder="1" applyAlignment="1">
      <alignment wrapText="1"/>
    </xf>
    <xf numFmtId="0" fontId="21" fillId="42" borderId="56" xfId="0" applyFont="1" applyFill="1" applyBorder="1" applyAlignment="1">
      <alignment wrapText="1"/>
    </xf>
    <xf numFmtId="0" fontId="21" fillId="42" borderId="57" xfId="0" applyFont="1" applyFill="1" applyBorder="1" applyAlignment="1">
      <alignment wrapText="1"/>
    </xf>
    <xf numFmtId="0" fontId="21" fillId="42" borderId="58" xfId="0" applyFont="1" applyFill="1" applyBorder="1" applyAlignment="1">
      <alignment wrapText="1"/>
    </xf>
    <xf numFmtId="0" fontId="21" fillId="42" borderId="59" xfId="0" applyFont="1" applyFill="1" applyBorder="1" applyAlignment="1">
      <alignment wrapText="1"/>
    </xf>
    <xf numFmtId="14" fontId="21" fillId="41" borderId="60" xfId="0" applyNumberFormat="1" applyFont="1" applyFill="1" applyBorder="1" applyAlignment="1">
      <alignment wrapText="1"/>
    </xf>
    <xf numFmtId="14" fontId="21" fillId="41" borderId="61" xfId="0" applyNumberFormat="1" applyFont="1" applyFill="1" applyBorder="1" applyAlignment="1">
      <alignment wrapText="1"/>
    </xf>
    <xf numFmtId="14" fontId="21" fillId="35" borderId="62" xfId="0" applyNumberFormat="1" applyFont="1" applyFill="1" applyBorder="1" applyAlignment="1">
      <alignment wrapText="1"/>
    </xf>
    <xf numFmtId="14" fontId="21" fillId="35" borderId="60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center"/>
    </xf>
    <xf numFmtId="169" fontId="5" fillId="34" borderId="10" xfId="6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169" fontId="1" fillId="43" borderId="10" xfId="0" applyNumberFormat="1" applyFont="1" applyFill="1" applyBorder="1" applyAlignment="1">
      <alignment/>
    </xf>
    <xf numFmtId="169" fontId="1" fillId="4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43">
      <selection activeCell="E29" sqref="E29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21.25390625" style="3" customWidth="1"/>
    <col min="4" max="4" width="10.00390625" style="3" customWidth="1"/>
    <col min="5" max="5" width="8.25390625" style="3" customWidth="1"/>
    <col min="6" max="6" width="7.375" style="3" customWidth="1"/>
    <col min="7" max="7" width="13.00390625" style="3" customWidth="1"/>
    <col min="8" max="8" width="9.125" style="3" customWidth="1"/>
    <col min="9" max="9" width="11.75390625" style="0" customWidth="1"/>
  </cols>
  <sheetData>
    <row r="1" spans="1:9" s="5" customFormat="1" ht="26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s="2" customFormat="1" ht="24" customHeight="1">
      <c r="A2" s="15"/>
      <c r="B2" s="15"/>
      <c r="C2" s="15" t="s">
        <v>16</v>
      </c>
      <c r="D2" s="15"/>
      <c r="E2" s="15"/>
      <c r="F2" s="15"/>
      <c r="G2" s="15"/>
      <c r="H2" s="15"/>
      <c r="I2" s="15"/>
    </row>
    <row r="3" spans="1:9" s="13" customFormat="1" ht="27" customHeight="1" thickBot="1">
      <c r="A3" s="14" t="s">
        <v>9</v>
      </c>
      <c r="B3" s="14"/>
      <c r="C3" s="14"/>
      <c r="D3" s="14"/>
      <c r="E3" s="14"/>
      <c r="F3" s="14"/>
      <c r="G3" s="14"/>
      <c r="H3" s="16"/>
      <c r="I3" s="16"/>
    </row>
    <row r="4" ht="20.25" customHeight="1" thickBot="1">
      <c r="I4" s="94" t="s">
        <v>17</v>
      </c>
    </row>
    <row r="5" spans="3:8" s="1" customFormat="1" ht="22.5" customHeight="1" thickBot="1">
      <c r="C5" s="4"/>
      <c r="D5" s="4"/>
      <c r="E5" s="4"/>
      <c r="F5" s="4"/>
      <c r="G5" s="4"/>
      <c r="H5" s="4"/>
    </row>
    <row r="6" spans="1:9" ht="13.5" customHeight="1" thickBot="1">
      <c r="A6" s="82"/>
      <c r="B6" s="83"/>
      <c r="C6" s="84"/>
      <c r="D6" s="186" t="s">
        <v>11</v>
      </c>
      <c r="E6" s="84"/>
      <c r="F6" s="85" t="s">
        <v>19</v>
      </c>
      <c r="G6" s="84"/>
      <c r="H6" s="86"/>
      <c r="I6" s="87" t="s">
        <v>21</v>
      </c>
    </row>
    <row r="7" spans="1:9" s="27" customFormat="1" ht="21.75" customHeight="1" thickBot="1">
      <c r="A7" s="88" t="s">
        <v>1</v>
      </c>
      <c r="B7" s="89" t="s">
        <v>2</v>
      </c>
      <c r="C7" s="89" t="s">
        <v>6</v>
      </c>
      <c r="D7" s="187"/>
      <c r="E7" s="90" t="s">
        <v>18</v>
      </c>
      <c r="F7" s="90" t="s">
        <v>20</v>
      </c>
      <c r="G7" s="91" t="s">
        <v>4</v>
      </c>
      <c r="H7" s="92" t="s">
        <v>5</v>
      </c>
      <c r="I7" s="93" t="s">
        <v>12</v>
      </c>
    </row>
    <row r="8" spans="1:9" s="21" customFormat="1" ht="14.25" customHeight="1">
      <c r="A8" s="18">
        <v>1</v>
      </c>
      <c r="B8" s="53" t="s">
        <v>13</v>
      </c>
      <c r="C8" s="41"/>
      <c r="D8" s="127"/>
      <c r="E8" s="129" t="s">
        <v>64</v>
      </c>
      <c r="F8" s="129">
        <v>15</v>
      </c>
      <c r="G8" s="135">
        <v>11094</v>
      </c>
      <c r="H8" s="130">
        <v>1</v>
      </c>
      <c r="I8" s="138"/>
    </row>
    <row r="9" spans="1:9" s="21" customFormat="1" ht="14.25" customHeight="1">
      <c r="A9" s="22">
        <v>2</v>
      </c>
      <c r="B9" s="54" t="s">
        <v>8</v>
      </c>
      <c r="C9" s="95" t="s">
        <v>41</v>
      </c>
      <c r="D9" s="127"/>
      <c r="E9" s="131" t="s">
        <v>66</v>
      </c>
      <c r="F9" s="131">
        <v>3</v>
      </c>
      <c r="G9" s="135">
        <v>14076</v>
      </c>
      <c r="H9" s="130">
        <v>3</v>
      </c>
      <c r="I9" s="189">
        <v>3</v>
      </c>
    </row>
    <row r="10" spans="1:9" s="21" customFormat="1" ht="14.25" customHeight="1">
      <c r="A10" s="22">
        <v>3</v>
      </c>
      <c r="B10" s="54" t="s">
        <v>14</v>
      </c>
      <c r="C10" s="46" t="s">
        <v>10</v>
      </c>
      <c r="D10" s="188">
        <v>2</v>
      </c>
      <c r="E10" s="131" t="s">
        <v>65</v>
      </c>
      <c r="F10" s="131">
        <v>6</v>
      </c>
      <c r="G10" s="136">
        <v>14140</v>
      </c>
      <c r="H10" s="132">
        <v>2</v>
      </c>
      <c r="I10" s="189"/>
    </row>
    <row r="11" spans="1:9" s="21" customFormat="1" ht="14.25" customHeight="1">
      <c r="A11" s="22">
        <v>4</v>
      </c>
      <c r="B11" s="54" t="s">
        <v>15</v>
      </c>
      <c r="C11" s="41"/>
      <c r="D11" s="188"/>
      <c r="E11" s="131" t="s">
        <v>68</v>
      </c>
      <c r="F11" s="131">
        <v>12</v>
      </c>
      <c r="G11" s="136">
        <v>7036</v>
      </c>
      <c r="H11" s="132">
        <v>2</v>
      </c>
      <c r="I11" s="189"/>
    </row>
    <row r="12" spans="1:9" s="25" customFormat="1" ht="14.25" customHeight="1" thickBot="1">
      <c r="A12" s="18">
        <v>5</v>
      </c>
      <c r="B12" s="53" t="s">
        <v>70</v>
      </c>
      <c r="C12" s="41"/>
      <c r="D12" s="127"/>
      <c r="E12" s="133" t="s">
        <v>67</v>
      </c>
      <c r="F12" s="133">
        <v>9</v>
      </c>
      <c r="G12" s="137">
        <v>7080</v>
      </c>
      <c r="H12" s="134">
        <v>3</v>
      </c>
      <c r="I12" s="138"/>
    </row>
    <row r="13" spans="1:9" s="25" customFormat="1" ht="16.5" customHeight="1" thickBot="1">
      <c r="A13" s="24"/>
      <c r="B13" s="35"/>
      <c r="C13" s="45"/>
      <c r="D13" s="128"/>
      <c r="E13" s="140"/>
      <c r="F13" s="141"/>
      <c r="G13" s="184">
        <f>SUM(G8+G9+G10+G11+G12)</f>
        <v>53426</v>
      </c>
      <c r="H13" s="185">
        <f>SUM(H8+H9+H10+H11+H12)</f>
        <v>11</v>
      </c>
      <c r="I13" s="139"/>
    </row>
    <row r="14" spans="1:9" s="25" customFormat="1" ht="14.25" customHeight="1" thickTop="1">
      <c r="A14" s="18">
        <v>6</v>
      </c>
      <c r="B14" s="53" t="s">
        <v>43</v>
      </c>
      <c r="C14" s="41"/>
      <c r="D14" s="127"/>
      <c r="E14" s="129" t="s">
        <v>68</v>
      </c>
      <c r="F14" s="129">
        <v>11</v>
      </c>
      <c r="G14" s="135">
        <v>12386</v>
      </c>
      <c r="H14" s="130">
        <v>1</v>
      </c>
      <c r="I14" s="138"/>
    </row>
    <row r="15" spans="1:9" s="21" customFormat="1" ht="14.25" customHeight="1">
      <c r="A15" s="22">
        <v>7</v>
      </c>
      <c r="B15" s="54" t="s">
        <v>44</v>
      </c>
      <c r="C15" s="95" t="s">
        <v>41</v>
      </c>
      <c r="D15" s="127"/>
      <c r="E15" s="131" t="s">
        <v>67</v>
      </c>
      <c r="F15" s="131">
        <v>8</v>
      </c>
      <c r="G15" s="136">
        <v>9207</v>
      </c>
      <c r="H15" s="132">
        <v>2</v>
      </c>
      <c r="I15" s="190">
        <v>1</v>
      </c>
    </row>
    <row r="16" spans="1:9" s="21" customFormat="1" ht="14.25" customHeight="1">
      <c r="A16" s="22">
        <v>8</v>
      </c>
      <c r="B16" s="54" t="s">
        <v>45</v>
      </c>
      <c r="C16" s="95" t="s">
        <v>42</v>
      </c>
      <c r="D16" s="188">
        <v>1</v>
      </c>
      <c r="E16" s="131" t="s">
        <v>66</v>
      </c>
      <c r="F16" s="131">
        <v>2</v>
      </c>
      <c r="G16" s="136">
        <v>19930</v>
      </c>
      <c r="H16" s="132">
        <v>2</v>
      </c>
      <c r="I16" s="190"/>
    </row>
    <row r="17" spans="1:9" s="21" customFormat="1" ht="14.25" customHeight="1">
      <c r="A17" s="22">
        <v>9</v>
      </c>
      <c r="B17" s="54" t="s">
        <v>47</v>
      </c>
      <c r="C17" s="41"/>
      <c r="D17" s="188"/>
      <c r="E17" s="131" t="s">
        <v>64</v>
      </c>
      <c r="F17" s="131">
        <v>14</v>
      </c>
      <c r="G17" s="136">
        <v>2681</v>
      </c>
      <c r="H17" s="132">
        <v>3</v>
      </c>
      <c r="I17" s="190"/>
    </row>
    <row r="18" spans="1:9" s="21" customFormat="1" ht="14.25" customHeight="1" thickBot="1">
      <c r="A18" s="18">
        <v>10</v>
      </c>
      <c r="B18" s="96" t="s">
        <v>46</v>
      </c>
      <c r="C18" s="41"/>
      <c r="D18" s="127"/>
      <c r="E18" s="133" t="s">
        <v>65</v>
      </c>
      <c r="F18" s="133">
        <v>5</v>
      </c>
      <c r="G18" s="137">
        <v>23412</v>
      </c>
      <c r="H18" s="134">
        <v>1</v>
      </c>
      <c r="I18" s="138"/>
    </row>
    <row r="19" spans="1:10" s="21" customFormat="1" ht="16.5" customHeight="1" thickBot="1">
      <c r="A19" s="24"/>
      <c r="B19" s="97"/>
      <c r="C19" s="43"/>
      <c r="D19" s="128"/>
      <c r="E19" s="140"/>
      <c r="F19" s="141"/>
      <c r="G19" s="184">
        <f>SUM(G14+G15+G16+G17+G18)</f>
        <v>67616</v>
      </c>
      <c r="H19" s="185">
        <f>SUM(H14+H15+H16+H17+H18)</f>
        <v>9</v>
      </c>
      <c r="I19" s="139"/>
      <c r="J19" s="25"/>
    </row>
    <row r="20" spans="1:9" s="21" customFormat="1" ht="14.25" customHeight="1" thickTop="1">
      <c r="A20" s="18">
        <v>11</v>
      </c>
      <c r="B20" s="104" t="s">
        <v>54</v>
      </c>
      <c r="C20" s="41"/>
      <c r="D20" s="127"/>
      <c r="E20" s="129" t="s">
        <v>66</v>
      </c>
      <c r="F20" s="129">
        <v>1</v>
      </c>
      <c r="G20" s="135">
        <v>31234</v>
      </c>
      <c r="H20" s="130">
        <v>1</v>
      </c>
      <c r="I20" s="138"/>
    </row>
    <row r="21" spans="1:9" s="21" customFormat="1" ht="14.25" customHeight="1">
      <c r="A21" s="22">
        <v>12</v>
      </c>
      <c r="B21" s="54" t="s">
        <v>55</v>
      </c>
      <c r="C21" s="95" t="s">
        <v>41</v>
      </c>
      <c r="D21" s="127"/>
      <c r="E21" s="131" t="s">
        <v>68</v>
      </c>
      <c r="F21" s="131">
        <v>10</v>
      </c>
      <c r="G21" s="136">
        <v>6326</v>
      </c>
      <c r="H21" s="132">
        <v>3</v>
      </c>
      <c r="I21" s="189">
        <v>2</v>
      </c>
    </row>
    <row r="22" spans="1:9" s="21" customFormat="1" ht="14.25" customHeight="1">
      <c r="A22" s="22">
        <v>13</v>
      </c>
      <c r="B22" s="54" t="s">
        <v>56</v>
      </c>
      <c r="C22" s="95" t="s">
        <v>53</v>
      </c>
      <c r="D22" s="188">
        <v>3</v>
      </c>
      <c r="E22" s="131" t="s">
        <v>64</v>
      </c>
      <c r="F22" s="131">
        <v>13</v>
      </c>
      <c r="G22" s="136">
        <v>7689</v>
      </c>
      <c r="H22" s="132">
        <v>2</v>
      </c>
      <c r="I22" s="189"/>
    </row>
    <row r="23" spans="1:9" s="21" customFormat="1" ht="14.25" customHeight="1">
      <c r="A23" s="22">
        <v>14</v>
      </c>
      <c r="B23" s="54" t="s">
        <v>57</v>
      </c>
      <c r="C23" s="41"/>
      <c r="D23" s="188"/>
      <c r="E23" s="131" t="s">
        <v>67</v>
      </c>
      <c r="F23" s="131">
        <v>7</v>
      </c>
      <c r="G23" s="136">
        <v>16997</v>
      </c>
      <c r="H23" s="132">
        <v>1</v>
      </c>
      <c r="I23" s="189"/>
    </row>
    <row r="24" spans="1:9" s="21" customFormat="1" ht="14.25" customHeight="1" thickBot="1">
      <c r="A24" s="18">
        <v>15</v>
      </c>
      <c r="B24" s="96" t="s">
        <v>72</v>
      </c>
      <c r="C24" s="41"/>
      <c r="D24" s="127"/>
      <c r="E24" s="133" t="s">
        <v>65</v>
      </c>
      <c r="F24" s="133">
        <v>4</v>
      </c>
      <c r="G24" s="137">
        <v>9474</v>
      </c>
      <c r="H24" s="134">
        <v>3</v>
      </c>
      <c r="I24" s="138"/>
    </row>
    <row r="25" spans="1:10" s="21" customFormat="1" ht="16.5" customHeight="1" thickBot="1">
      <c r="A25" s="24"/>
      <c r="B25" s="54"/>
      <c r="C25" s="43"/>
      <c r="D25" s="23"/>
      <c r="E25" s="140"/>
      <c r="F25" s="141"/>
      <c r="G25" s="184">
        <f>SUM(G20+G21+G22+G23+G24)</f>
        <v>71720</v>
      </c>
      <c r="H25" s="185">
        <f>SUM(H20+H21+H22+H23+H24)</f>
        <v>10</v>
      </c>
      <c r="I25" s="52"/>
      <c r="J25" s="25"/>
    </row>
    <row r="26" spans="1:9" s="21" customFormat="1" ht="14.25" customHeight="1" thickTop="1">
      <c r="A26" s="18">
        <v>16</v>
      </c>
      <c r="B26" s="55"/>
      <c r="C26" s="41"/>
      <c r="D26" s="19"/>
      <c r="E26" s="20"/>
      <c r="F26" s="20"/>
      <c r="G26" s="37"/>
      <c r="H26" s="47"/>
      <c r="I26" s="50"/>
    </row>
    <row r="27" spans="1:9" s="21" customFormat="1" ht="14.25" customHeight="1">
      <c r="A27" s="22">
        <v>17</v>
      </c>
      <c r="B27" s="56"/>
      <c r="C27" s="41"/>
      <c r="D27" s="26"/>
      <c r="E27" s="22"/>
      <c r="F27" s="22"/>
      <c r="G27" s="38"/>
      <c r="H27" s="48"/>
      <c r="I27" s="50"/>
    </row>
    <row r="28" spans="1:9" s="21" customFormat="1" ht="14.25" customHeight="1">
      <c r="A28" s="22">
        <v>18</v>
      </c>
      <c r="B28" s="56"/>
      <c r="C28" s="41"/>
      <c r="D28" s="26"/>
      <c r="E28" s="22"/>
      <c r="F28" s="22"/>
      <c r="G28" s="38"/>
      <c r="H28" s="48"/>
      <c r="I28" s="50"/>
    </row>
    <row r="29" spans="1:9" s="21" customFormat="1" ht="14.25" customHeight="1">
      <c r="A29" s="22">
        <v>19</v>
      </c>
      <c r="B29" s="56"/>
      <c r="C29" s="41"/>
      <c r="D29" s="19"/>
      <c r="E29" s="22"/>
      <c r="F29" s="22"/>
      <c r="G29" s="38"/>
      <c r="H29" s="48"/>
      <c r="I29" s="50"/>
    </row>
    <row r="30" spans="1:9" s="21" customFormat="1" ht="14.25" customHeight="1" thickBot="1">
      <c r="A30" s="18">
        <v>20</v>
      </c>
      <c r="B30" s="57"/>
      <c r="C30" s="41"/>
      <c r="D30" s="19"/>
      <c r="E30" s="34"/>
      <c r="F30" s="34"/>
      <c r="G30" s="39"/>
      <c r="H30" s="49"/>
      <c r="I30" s="50"/>
    </row>
    <row r="31" spans="1:10" s="21" customFormat="1" ht="16.5" customHeight="1" thickBot="1">
      <c r="A31" s="24"/>
      <c r="B31" s="58"/>
      <c r="C31" s="43"/>
      <c r="D31" s="23"/>
      <c r="E31" s="24"/>
      <c r="F31" s="51"/>
      <c r="G31" s="80">
        <f>SUM(G26+G27+G28+G29+G30)</f>
        <v>0</v>
      </c>
      <c r="H31" s="81">
        <f>SUM(H26+H27+H28+H29+H30)</f>
        <v>0</v>
      </c>
      <c r="I31" s="52"/>
      <c r="J31" s="25"/>
    </row>
    <row r="32" spans="1:9" ht="14.25" customHeight="1" thickTop="1">
      <c r="A32" s="18">
        <v>21</v>
      </c>
      <c r="B32" s="55"/>
      <c r="C32" s="41"/>
      <c r="D32" s="19"/>
      <c r="E32" s="20"/>
      <c r="F32" s="20"/>
      <c r="G32" s="37"/>
      <c r="H32" s="47"/>
      <c r="I32" s="50"/>
    </row>
    <row r="33" spans="1:9" ht="14.25" customHeight="1">
      <c r="A33" s="22">
        <v>22</v>
      </c>
      <c r="B33" s="56"/>
      <c r="C33" s="41"/>
      <c r="D33" s="26"/>
      <c r="E33" s="22"/>
      <c r="F33" s="22"/>
      <c r="G33" s="38"/>
      <c r="H33" s="48"/>
      <c r="I33" s="50"/>
    </row>
    <row r="34" spans="1:9" ht="14.25" customHeight="1">
      <c r="A34" s="22">
        <v>23</v>
      </c>
      <c r="B34" s="56"/>
      <c r="C34" s="41"/>
      <c r="D34" s="26"/>
      <c r="E34" s="22"/>
      <c r="F34" s="22"/>
      <c r="G34" s="38"/>
      <c r="H34" s="48"/>
      <c r="I34" s="50"/>
    </row>
    <row r="35" spans="1:9" ht="14.25" customHeight="1">
      <c r="A35" s="22">
        <v>24</v>
      </c>
      <c r="B35" s="56"/>
      <c r="C35" s="41"/>
      <c r="D35" s="19"/>
      <c r="E35" s="22"/>
      <c r="F35" s="22"/>
      <c r="G35" s="38"/>
      <c r="H35" s="48"/>
      <c r="I35" s="50"/>
    </row>
    <row r="36" spans="1:9" ht="14.25" customHeight="1" thickBot="1">
      <c r="A36" s="18">
        <v>25</v>
      </c>
      <c r="B36" s="57"/>
      <c r="C36" s="41"/>
      <c r="D36" s="19"/>
      <c r="E36" s="34"/>
      <c r="F36" s="34"/>
      <c r="G36" s="39"/>
      <c r="H36" s="49"/>
      <c r="I36" s="50"/>
    </row>
    <row r="37" spans="1:10" ht="16.5" customHeight="1" thickBot="1">
      <c r="A37" s="24"/>
      <c r="B37" s="58"/>
      <c r="C37" s="43"/>
      <c r="D37" s="23"/>
      <c r="E37" s="24"/>
      <c r="F37" s="51"/>
      <c r="G37" s="80">
        <f>SUM(G32+G33+G34+G35+G36)</f>
        <v>0</v>
      </c>
      <c r="H37" s="81">
        <f>SUM(H32+H33+H34+H35+H36)</f>
        <v>0</v>
      </c>
      <c r="I37" s="52"/>
      <c r="J37" s="6"/>
    </row>
    <row r="38" spans="1:9" ht="14.25" customHeight="1" thickTop="1">
      <c r="A38" s="18">
        <v>26</v>
      </c>
      <c r="B38" s="55"/>
      <c r="C38" s="41"/>
      <c r="D38" s="19"/>
      <c r="E38" s="20"/>
      <c r="F38" s="20"/>
      <c r="G38" s="37"/>
      <c r="H38" s="47"/>
      <c r="I38" s="50"/>
    </row>
    <row r="39" spans="1:9" ht="14.25" customHeight="1">
      <c r="A39" s="22">
        <v>27</v>
      </c>
      <c r="B39" s="56"/>
      <c r="C39" s="41"/>
      <c r="D39" s="26"/>
      <c r="E39" s="22"/>
      <c r="F39" s="20"/>
      <c r="G39" s="38"/>
      <c r="H39" s="48"/>
      <c r="I39" s="50"/>
    </row>
    <row r="40" spans="1:9" ht="14.25" customHeight="1">
      <c r="A40" s="22">
        <v>28</v>
      </c>
      <c r="B40" s="56"/>
      <c r="C40" s="41"/>
      <c r="D40" s="26"/>
      <c r="E40" s="22"/>
      <c r="F40" s="22"/>
      <c r="G40" s="38"/>
      <c r="H40" s="48"/>
      <c r="I40" s="50"/>
    </row>
    <row r="41" spans="1:9" ht="14.25" customHeight="1">
      <c r="A41" s="22">
        <v>29</v>
      </c>
      <c r="B41" s="56"/>
      <c r="C41" s="41"/>
      <c r="D41" s="19"/>
      <c r="E41" s="22"/>
      <c r="F41" s="22"/>
      <c r="G41" s="38"/>
      <c r="H41" s="48"/>
      <c r="I41" s="50"/>
    </row>
    <row r="42" spans="1:9" ht="14.25" customHeight="1" thickBot="1">
      <c r="A42" s="18">
        <v>30</v>
      </c>
      <c r="B42" s="57"/>
      <c r="C42" s="41"/>
      <c r="D42" s="19"/>
      <c r="E42" s="34"/>
      <c r="F42" s="22"/>
      <c r="G42" s="39"/>
      <c r="H42" s="49"/>
      <c r="I42" s="50"/>
    </row>
    <row r="43" spans="1:10" ht="16.5" customHeight="1" thickBot="1">
      <c r="A43" s="24"/>
      <c r="B43" s="58"/>
      <c r="C43" s="43"/>
      <c r="D43" s="23"/>
      <c r="E43" s="24"/>
      <c r="F43" s="51"/>
      <c r="G43" s="80">
        <f>SUM(G38+G39+G40+G41+G42)</f>
        <v>0</v>
      </c>
      <c r="H43" s="81">
        <f>SUM(H38+H39+H40+H41+H42)</f>
        <v>0</v>
      </c>
      <c r="I43" s="52"/>
      <c r="J43" s="6"/>
    </row>
    <row r="44" spans="1:9" ht="14.25" customHeight="1" thickTop="1">
      <c r="A44" s="18">
        <v>31</v>
      </c>
      <c r="B44" s="55"/>
      <c r="C44" s="41"/>
      <c r="D44" s="19"/>
      <c r="E44" s="20"/>
      <c r="F44" s="44"/>
      <c r="G44" s="37"/>
      <c r="H44" s="47"/>
      <c r="I44" s="50"/>
    </row>
    <row r="45" spans="1:9" ht="14.25" customHeight="1">
      <c r="A45" s="22">
        <v>32</v>
      </c>
      <c r="B45" s="56"/>
      <c r="C45" s="41"/>
      <c r="D45" s="26"/>
      <c r="E45" s="22"/>
      <c r="F45" s="20"/>
      <c r="G45" s="38"/>
      <c r="H45" s="48"/>
      <c r="I45" s="50"/>
    </row>
    <row r="46" spans="1:9" ht="14.25" customHeight="1">
      <c r="A46" s="22">
        <v>33</v>
      </c>
      <c r="B46" s="56"/>
      <c r="C46" s="41"/>
      <c r="D46" s="26"/>
      <c r="E46" s="22"/>
      <c r="F46" s="22"/>
      <c r="G46" s="38"/>
      <c r="H46" s="48"/>
      <c r="I46" s="50"/>
    </row>
    <row r="47" spans="1:9" ht="14.25" customHeight="1">
      <c r="A47" s="22">
        <v>34</v>
      </c>
      <c r="B47" s="56"/>
      <c r="C47" s="41"/>
      <c r="D47" s="19"/>
      <c r="E47" s="22"/>
      <c r="F47" s="22"/>
      <c r="G47" s="38"/>
      <c r="H47" s="48"/>
      <c r="I47" s="50"/>
    </row>
    <row r="48" spans="1:9" ht="14.25" customHeight="1" thickBot="1">
      <c r="A48" s="18">
        <v>35</v>
      </c>
      <c r="B48" s="57"/>
      <c r="C48" s="41"/>
      <c r="D48" s="19"/>
      <c r="E48" s="34"/>
      <c r="F48" s="22"/>
      <c r="G48" s="39"/>
      <c r="H48" s="49"/>
      <c r="I48" s="50"/>
    </row>
    <row r="49" spans="1:10" ht="16.5" customHeight="1" thickBot="1">
      <c r="A49" s="24"/>
      <c r="B49" s="58"/>
      <c r="C49" s="23"/>
      <c r="D49" s="23"/>
      <c r="E49" s="24"/>
      <c r="F49" s="51"/>
      <c r="G49" s="80">
        <f>SUM(G44+G45+G46+G47+G48)</f>
        <v>0</v>
      </c>
      <c r="H49" s="81">
        <f>SUM(H44+H45+H46+H47+H48)</f>
        <v>0</v>
      </c>
      <c r="I49" s="52"/>
      <c r="J49" s="6"/>
    </row>
    <row r="50" ht="14.25" thickBot="1" thickTop="1">
      <c r="A50" s="3"/>
    </row>
    <row r="51" spans="3:8" ht="23.25" customHeight="1" thickBot="1">
      <c r="C51"/>
      <c r="D51"/>
      <c r="E51"/>
      <c r="F51"/>
      <c r="G51" s="78">
        <f>SUM(G49,G43,G37,G31,G25,G19,G13)</f>
        <v>192762</v>
      </c>
      <c r="H51" s="79">
        <f>SUM(H13+H19+H25+H31+H37+H43+H49)</f>
        <v>30</v>
      </c>
    </row>
    <row r="52" spans="3:8" ht="18" customHeight="1">
      <c r="C52"/>
      <c r="D52"/>
      <c r="E52"/>
      <c r="F52"/>
      <c r="G52"/>
      <c r="H52"/>
    </row>
    <row r="53" spans="3:8" ht="14.25" customHeight="1">
      <c r="C53"/>
      <c r="D53"/>
      <c r="E53"/>
      <c r="F53"/>
      <c r="G53"/>
      <c r="H53"/>
    </row>
    <row r="54" spans="1:8" ht="14.25" customHeight="1">
      <c r="A54" s="36"/>
      <c r="C54"/>
      <c r="D54"/>
      <c r="E54"/>
      <c r="F54"/>
      <c r="G54"/>
      <c r="H54"/>
    </row>
    <row r="55" spans="1:9" ht="24.75" customHeight="1">
      <c r="A55" s="59" t="s">
        <v>0</v>
      </c>
      <c r="B55" s="59"/>
      <c r="C55" s="59"/>
      <c r="D55" s="59"/>
      <c r="E55" s="59"/>
      <c r="F55" s="59"/>
      <c r="G55" s="59"/>
      <c r="H55" s="59"/>
      <c r="I55" s="14"/>
    </row>
    <row r="56" spans="1:12" ht="23.25" customHeight="1">
      <c r="A56" s="15"/>
      <c r="B56" s="15"/>
      <c r="C56" s="15" t="s">
        <v>23</v>
      </c>
      <c r="D56" s="15"/>
      <c r="E56" s="15"/>
      <c r="F56" s="15"/>
      <c r="G56" s="15"/>
      <c r="H56" s="15"/>
      <c r="I56" s="15"/>
      <c r="L56" s="3"/>
    </row>
    <row r="57" spans="1:9" ht="23.25" customHeight="1" thickBot="1">
      <c r="A57" s="14" t="s">
        <v>9</v>
      </c>
      <c r="B57" s="14"/>
      <c r="C57" s="14"/>
      <c r="D57" s="14"/>
      <c r="E57" s="14"/>
      <c r="F57" s="14"/>
      <c r="G57" s="14"/>
      <c r="H57" s="16"/>
      <c r="I57" s="16"/>
    </row>
    <row r="58" ht="18.75" customHeight="1" thickBot="1">
      <c r="I58" s="94" t="s">
        <v>22</v>
      </c>
    </row>
    <row r="59" spans="1:9" ht="14.25" customHeight="1" thickBot="1">
      <c r="A59" s="1"/>
      <c r="B59" s="1"/>
      <c r="C59" s="4"/>
      <c r="D59" s="4"/>
      <c r="E59" s="4"/>
      <c r="F59" s="4"/>
      <c r="G59" s="4"/>
      <c r="H59" s="4"/>
      <c r="I59" s="1"/>
    </row>
    <row r="60" spans="1:9" ht="13.5" customHeight="1" thickBot="1">
      <c r="A60" s="82"/>
      <c r="B60" s="83"/>
      <c r="C60" s="84"/>
      <c r="D60" s="186" t="s">
        <v>11</v>
      </c>
      <c r="E60" s="84"/>
      <c r="F60" s="85" t="s">
        <v>19</v>
      </c>
      <c r="G60" s="84"/>
      <c r="H60" s="86"/>
      <c r="I60" s="87" t="s">
        <v>21</v>
      </c>
    </row>
    <row r="61" spans="1:9" ht="21.75" customHeight="1" thickBot="1">
      <c r="A61" s="88" t="s">
        <v>1</v>
      </c>
      <c r="B61" s="89" t="s">
        <v>2</v>
      </c>
      <c r="C61" s="89" t="s">
        <v>6</v>
      </c>
      <c r="D61" s="187"/>
      <c r="E61" s="90" t="s">
        <v>18</v>
      </c>
      <c r="F61" s="90" t="s">
        <v>20</v>
      </c>
      <c r="G61" s="91" t="s">
        <v>4</v>
      </c>
      <c r="H61" s="92" t="s">
        <v>5</v>
      </c>
      <c r="I61" s="93" t="s">
        <v>12</v>
      </c>
    </row>
    <row r="62" spans="1:9" ht="14.25" customHeight="1">
      <c r="A62" s="18">
        <v>1</v>
      </c>
      <c r="B62" s="53" t="s">
        <v>13</v>
      </c>
      <c r="C62" s="41"/>
      <c r="D62" s="19"/>
      <c r="E62" s="129" t="s">
        <v>64</v>
      </c>
      <c r="F62" s="129">
        <v>14</v>
      </c>
      <c r="G62" s="135">
        <v>12389</v>
      </c>
      <c r="H62" s="130">
        <v>2</v>
      </c>
      <c r="I62" s="50"/>
    </row>
    <row r="63" spans="1:12" ht="14.25" customHeight="1">
      <c r="A63" s="22">
        <v>2</v>
      </c>
      <c r="B63" s="54" t="s">
        <v>8</v>
      </c>
      <c r="C63" s="42"/>
      <c r="D63" s="19"/>
      <c r="E63" s="131" t="s">
        <v>65</v>
      </c>
      <c r="F63" s="131">
        <v>5</v>
      </c>
      <c r="G63" s="135">
        <v>12700</v>
      </c>
      <c r="H63" s="130">
        <v>2</v>
      </c>
      <c r="I63" s="191">
        <v>3</v>
      </c>
      <c r="L63" t="s">
        <v>37</v>
      </c>
    </row>
    <row r="64" spans="1:9" ht="14.25" customHeight="1">
      <c r="A64" s="22">
        <v>3</v>
      </c>
      <c r="B64" s="54" t="s">
        <v>14</v>
      </c>
      <c r="C64" s="46" t="s">
        <v>10</v>
      </c>
      <c r="D64" s="188">
        <v>1</v>
      </c>
      <c r="E64" s="131" t="s">
        <v>66</v>
      </c>
      <c r="F64" s="131">
        <v>2</v>
      </c>
      <c r="G64" s="136">
        <v>8450</v>
      </c>
      <c r="H64" s="132">
        <v>3</v>
      </c>
      <c r="I64" s="191"/>
    </row>
    <row r="65" spans="1:9" ht="14.25" customHeight="1">
      <c r="A65" s="22">
        <v>4</v>
      </c>
      <c r="B65" s="54" t="s">
        <v>15</v>
      </c>
      <c r="C65" s="41"/>
      <c r="D65" s="188"/>
      <c r="E65" s="131" t="s">
        <v>67</v>
      </c>
      <c r="F65" s="131">
        <v>8</v>
      </c>
      <c r="G65" s="136">
        <v>13387</v>
      </c>
      <c r="H65" s="132">
        <v>2</v>
      </c>
      <c r="I65" s="191"/>
    </row>
    <row r="66" spans="1:9" ht="14.25" customHeight="1" thickBot="1">
      <c r="A66" s="18">
        <v>5</v>
      </c>
      <c r="B66" s="53" t="s">
        <v>70</v>
      </c>
      <c r="C66" s="41"/>
      <c r="D66" s="127"/>
      <c r="E66" s="133" t="s">
        <v>68</v>
      </c>
      <c r="F66" s="133">
        <v>11</v>
      </c>
      <c r="G66" s="137">
        <v>5792</v>
      </c>
      <c r="H66" s="134">
        <v>3</v>
      </c>
      <c r="I66" s="50"/>
    </row>
    <row r="67" spans="1:9" ht="14.25" customHeight="1" thickBot="1">
      <c r="A67" s="24"/>
      <c r="B67" s="35"/>
      <c r="C67" s="45"/>
      <c r="D67" s="128"/>
      <c r="E67" s="24"/>
      <c r="F67" s="51"/>
      <c r="G67" s="184">
        <f>SUM(G62+G63+G64+G65+G66)</f>
        <v>52718</v>
      </c>
      <c r="H67" s="185">
        <f>SUM(H62+H63+H64+H65+H66)</f>
        <v>12</v>
      </c>
      <c r="I67" s="52"/>
    </row>
    <row r="68" spans="1:9" ht="14.25" customHeight="1" thickTop="1">
      <c r="A68" s="18">
        <v>6</v>
      </c>
      <c r="B68" s="53" t="s">
        <v>43</v>
      </c>
      <c r="C68" s="41"/>
      <c r="D68" s="127"/>
      <c r="E68" s="129" t="s">
        <v>66</v>
      </c>
      <c r="F68" s="129">
        <v>3</v>
      </c>
      <c r="G68" s="135">
        <v>29888</v>
      </c>
      <c r="H68" s="130">
        <v>1</v>
      </c>
      <c r="I68" s="50"/>
    </row>
    <row r="69" spans="1:9" ht="14.25" customHeight="1">
      <c r="A69" s="22">
        <v>7</v>
      </c>
      <c r="B69" s="54" t="s">
        <v>44</v>
      </c>
      <c r="C69" s="95" t="s">
        <v>41</v>
      </c>
      <c r="D69" s="127"/>
      <c r="E69" s="131" t="s">
        <v>64</v>
      </c>
      <c r="F69" s="131">
        <v>15</v>
      </c>
      <c r="G69" s="136">
        <v>18506</v>
      </c>
      <c r="H69" s="132">
        <v>1</v>
      </c>
      <c r="I69" s="191">
        <v>1</v>
      </c>
    </row>
    <row r="70" spans="1:9" ht="14.25" customHeight="1">
      <c r="A70" s="22">
        <v>8</v>
      </c>
      <c r="B70" s="54" t="s">
        <v>45</v>
      </c>
      <c r="C70" s="95" t="s">
        <v>42</v>
      </c>
      <c r="D70" s="188">
        <v>2</v>
      </c>
      <c r="E70" s="131" t="s">
        <v>68</v>
      </c>
      <c r="F70" s="131">
        <v>12</v>
      </c>
      <c r="G70" s="136">
        <v>14871</v>
      </c>
      <c r="H70" s="132">
        <v>1</v>
      </c>
      <c r="I70" s="191"/>
    </row>
    <row r="71" spans="1:9" ht="14.25" customHeight="1">
      <c r="A71" s="22">
        <v>9</v>
      </c>
      <c r="B71" s="54" t="s">
        <v>71</v>
      </c>
      <c r="C71" s="41"/>
      <c r="D71" s="188"/>
      <c r="E71" s="131" t="s">
        <v>65</v>
      </c>
      <c r="F71" s="131">
        <v>6</v>
      </c>
      <c r="G71" s="136">
        <v>13130</v>
      </c>
      <c r="H71" s="132">
        <v>1</v>
      </c>
      <c r="I71" s="191"/>
    </row>
    <row r="72" spans="1:9" ht="14.25" customHeight="1" thickBot="1">
      <c r="A72" s="18">
        <v>10</v>
      </c>
      <c r="B72" s="96" t="s">
        <v>46</v>
      </c>
      <c r="C72" s="41"/>
      <c r="D72" s="125"/>
      <c r="E72" s="133" t="s">
        <v>67</v>
      </c>
      <c r="F72" s="133">
        <v>9</v>
      </c>
      <c r="G72" s="137">
        <v>13004</v>
      </c>
      <c r="H72" s="134">
        <v>3</v>
      </c>
      <c r="I72" s="50"/>
    </row>
    <row r="73" spans="1:9" ht="14.25" customHeight="1" thickBot="1">
      <c r="A73" s="24"/>
      <c r="B73" s="97"/>
      <c r="C73" s="43"/>
      <c r="D73" s="126"/>
      <c r="E73" s="24"/>
      <c r="F73" s="51"/>
      <c r="G73" s="184">
        <f>SUM(G68+G69+G70+G71+G72)</f>
        <v>89399</v>
      </c>
      <c r="H73" s="185">
        <f>SUM(H68+H69+H70+H71+H72)</f>
        <v>7</v>
      </c>
      <c r="I73" s="52"/>
    </row>
    <row r="74" spans="1:9" ht="14.25" customHeight="1" thickTop="1">
      <c r="A74" s="18">
        <v>11</v>
      </c>
      <c r="B74" s="104" t="s">
        <v>54</v>
      </c>
      <c r="C74" s="41"/>
      <c r="D74" s="125"/>
      <c r="E74" s="129" t="s">
        <v>67</v>
      </c>
      <c r="F74" s="129">
        <v>7</v>
      </c>
      <c r="G74" s="135">
        <v>15067</v>
      </c>
      <c r="H74" s="130">
        <v>1</v>
      </c>
      <c r="I74" s="50"/>
    </row>
    <row r="75" spans="1:9" ht="14.25" customHeight="1">
      <c r="A75" s="22">
        <v>12</v>
      </c>
      <c r="B75" s="54" t="s">
        <v>55</v>
      </c>
      <c r="C75" s="95" t="s">
        <v>41</v>
      </c>
      <c r="D75" s="125"/>
      <c r="E75" s="131" t="s">
        <v>65</v>
      </c>
      <c r="F75" s="131">
        <v>4</v>
      </c>
      <c r="G75" s="136">
        <v>9914</v>
      </c>
      <c r="H75" s="132">
        <v>3</v>
      </c>
      <c r="I75" s="191">
        <v>2</v>
      </c>
    </row>
    <row r="76" spans="1:9" ht="14.25" customHeight="1">
      <c r="A76" s="22">
        <v>13</v>
      </c>
      <c r="B76" s="54" t="s">
        <v>56</v>
      </c>
      <c r="C76" s="95" t="s">
        <v>53</v>
      </c>
      <c r="D76" s="188">
        <v>3</v>
      </c>
      <c r="E76" s="131" t="s">
        <v>64</v>
      </c>
      <c r="F76" s="131">
        <v>13</v>
      </c>
      <c r="G76" s="136">
        <v>10306</v>
      </c>
      <c r="H76" s="132">
        <v>3</v>
      </c>
      <c r="I76" s="191"/>
    </row>
    <row r="77" spans="1:9" ht="14.25" customHeight="1">
      <c r="A77" s="22">
        <v>14</v>
      </c>
      <c r="B77" s="54" t="s">
        <v>57</v>
      </c>
      <c r="C77" s="41"/>
      <c r="D77" s="188"/>
      <c r="E77" s="131" t="s">
        <v>68</v>
      </c>
      <c r="F77" s="131">
        <v>10</v>
      </c>
      <c r="G77" s="136">
        <v>7871</v>
      </c>
      <c r="H77" s="132">
        <v>2</v>
      </c>
      <c r="I77" s="191"/>
    </row>
    <row r="78" spans="1:9" ht="14.25" customHeight="1" thickBot="1">
      <c r="A78" s="18">
        <v>15</v>
      </c>
      <c r="B78" s="96" t="s">
        <v>72</v>
      </c>
      <c r="C78" s="41"/>
      <c r="D78" s="125"/>
      <c r="E78" s="133" t="s">
        <v>66</v>
      </c>
      <c r="F78" s="133">
        <v>1</v>
      </c>
      <c r="G78" s="137">
        <v>15043</v>
      </c>
      <c r="H78" s="134">
        <v>2</v>
      </c>
      <c r="I78" s="50"/>
    </row>
    <row r="79" spans="1:9" ht="14.25" customHeight="1" thickBot="1">
      <c r="A79" s="24"/>
      <c r="B79" s="105"/>
      <c r="C79" s="43"/>
      <c r="D79" s="126"/>
      <c r="E79" s="24"/>
      <c r="F79" s="51"/>
      <c r="G79" s="184">
        <f>SUM(G74+G75+G76+G77+G78)</f>
        <v>58201</v>
      </c>
      <c r="H79" s="185">
        <f>SUM(H74+H75+H76+H77+H78)</f>
        <v>11</v>
      </c>
      <c r="I79" s="52"/>
    </row>
    <row r="80" spans="1:9" ht="14.25" customHeight="1" thickTop="1">
      <c r="A80" s="18">
        <v>16</v>
      </c>
      <c r="B80" s="55"/>
      <c r="C80" s="41"/>
      <c r="D80" s="19"/>
      <c r="E80" s="20"/>
      <c r="F80" s="20"/>
      <c r="G80" s="37"/>
      <c r="H80" s="47"/>
      <c r="I80" s="50"/>
    </row>
    <row r="81" spans="1:9" ht="14.25" customHeight="1">
      <c r="A81" s="22">
        <v>17</v>
      </c>
      <c r="B81" s="56"/>
      <c r="C81" s="41"/>
      <c r="D81" s="26"/>
      <c r="E81" s="22"/>
      <c r="F81" s="22"/>
      <c r="G81" s="38"/>
      <c r="H81" s="48"/>
      <c r="I81" s="50"/>
    </row>
    <row r="82" spans="1:9" ht="14.25" customHeight="1">
      <c r="A82" s="22">
        <v>18</v>
      </c>
      <c r="B82" s="56"/>
      <c r="C82" s="41"/>
      <c r="D82" s="26"/>
      <c r="E82" s="22"/>
      <c r="F82" s="22"/>
      <c r="G82" s="38"/>
      <c r="H82" s="48"/>
      <c r="I82" s="50"/>
    </row>
    <row r="83" spans="1:9" ht="14.25" customHeight="1">
      <c r="A83" s="22">
        <v>19</v>
      </c>
      <c r="B83" s="56"/>
      <c r="C83" s="41"/>
      <c r="D83" s="19"/>
      <c r="E83" s="22"/>
      <c r="F83" s="22"/>
      <c r="G83" s="38"/>
      <c r="H83" s="48"/>
      <c r="I83" s="50"/>
    </row>
    <row r="84" spans="1:9" ht="14.25" customHeight="1" thickBot="1">
      <c r="A84" s="18">
        <v>20</v>
      </c>
      <c r="B84" s="57"/>
      <c r="C84" s="41"/>
      <c r="D84" s="19"/>
      <c r="E84" s="34"/>
      <c r="F84" s="34"/>
      <c r="G84" s="39"/>
      <c r="H84" s="49"/>
      <c r="I84" s="50"/>
    </row>
    <row r="85" spans="1:9" ht="14.25" customHeight="1" thickBot="1">
      <c r="A85" s="24"/>
      <c r="B85" s="58"/>
      <c r="C85" s="43"/>
      <c r="D85" s="23"/>
      <c r="E85" s="24"/>
      <c r="F85" s="51"/>
      <c r="G85" s="80">
        <f>SUM(G80+G81+G82+G83+G84)</f>
        <v>0</v>
      </c>
      <c r="H85" s="81">
        <f>SUM(H80+H81+H82+H83+H84)</f>
        <v>0</v>
      </c>
      <c r="I85" s="52"/>
    </row>
    <row r="86" spans="1:9" ht="14.25" customHeight="1" thickTop="1">
      <c r="A86" s="18">
        <v>21</v>
      </c>
      <c r="B86" s="55"/>
      <c r="C86" s="41"/>
      <c r="D86" s="19"/>
      <c r="E86" s="20"/>
      <c r="F86" s="20"/>
      <c r="G86" s="37"/>
      <c r="H86" s="47"/>
      <c r="I86" s="50"/>
    </row>
    <row r="87" spans="1:9" ht="14.25" customHeight="1">
      <c r="A87" s="22">
        <v>22</v>
      </c>
      <c r="B87" s="56"/>
      <c r="C87" s="41"/>
      <c r="D87" s="26"/>
      <c r="E87" s="22"/>
      <c r="F87" s="22"/>
      <c r="G87" s="38"/>
      <c r="H87" s="48"/>
      <c r="I87" s="50"/>
    </row>
    <row r="88" spans="1:9" ht="14.25" customHeight="1">
      <c r="A88" s="22">
        <v>23</v>
      </c>
      <c r="B88" s="56"/>
      <c r="C88" s="41"/>
      <c r="D88" s="26"/>
      <c r="E88" s="22"/>
      <c r="F88" s="22"/>
      <c r="G88" s="38"/>
      <c r="H88" s="48"/>
      <c r="I88" s="50"/>
    </row>
    <row r="89" spans="1:9" ht="14.25" customHeight="1">
      <c r="A89" s="22">
        <v>24</v>
      </c>
      <c r="B89" s="56"/>
      <c r="C89" s="41"/>
      <c r="D89" s="19"/>
      <c r="E89" s="22"/>
      <c r="F89" s="22"/>
      <c r="G89" s="38"/>
      <c r="H89" s="48"/>
      <c r="I89" s="50"/>
    </row>
    <row r="90" spans="1:9" ht="14.25" customHeight="1" thickBot="1">
      <c r="A90" s="18">
        <v>25</v>
      </c>
      <c r="B90" s="57"/>
      <c r="C90" s="41"/>
      <c r="D90" s="19"/>
      <c r="E90" s="34"/>
      <c r="F90" s="34"/>
      <c r="G90" s="39"/>
      <c r="H90" s="49"/>
      <c r="I90" s="50"/>
    </row>
    <row r="91" spans="1:9" ht="14.25" customHeight="1" thickBot="1">
      <c r="A91" s="24"/>
      <c r="B91" s="58"/>
      <c r="C91" s="43"/>
      <c r="D91" s="23"/>
      <c r="E91" s="24"/>
      <c r="F91" s="51"/>
      <c r="G91" s="80">
        <f>SUM(G86+G87+G88+G89+G90)</f>
        <v>0</v>
      </c>
      <c r="H91" s="81">
        <f>SUM(H86+H87+H88+H89+H90)</f>
        <v>0</v>
      </c>
      <c r="I91" s="52"/>
    </row>
    <row r="92" spans="1:9" ht="14.25" customHeight="1" thickTop="1">
      <c r="A92" s="18">
        <v>26</v>
      </c>
      <c r="B92" s="55"/>
      <c r="C92" s="41"/>
      <c r="D92" s="19"/>
      <c r="E92" s="20"/>
      <c r="F92" s="20"/>
      <c r="G92" s="37"/>
      <c r="H92" s="47"/>
      <c r="I92" s="50"/>
    </row>
    <row r="93" spans="1:9" ht="14.25" customHeight="1">
      <c r="A93" s="22">
        <v>27</v>
      </c>
      <c r="B93" s="56"/>
      <c r="C93" s="41"/>
      <c r="D93" s="26"/>
      <c r="E93" s="22"/>
      <c r="F93" s="20"/>
      <c r="G93" s="38"/>
      <c r="H93" s="48"/>
      <c r="I93" s="50"/>
    </row>
    <row r="94" spans="1:9" ht="14.25" customHeight="1">
      <c r="A94" s="22">
        <v>28</v>
      </c>
      <c r="B94" s="56"/>
      <c r="C94" s="41"/>
      <c r="D94" s="26"/>
      <c r="E94" s="22"/>
      <c r="F94" s="22"/>
      <c r="G94" s="38"/>
      <c r="H94" s="48"/>
      <c r="I94" s="50"/>
    </row>
    <row r="95" spans="1:9" ht="14.25" customHeight="1">
      <c r="A95" s="22">
        <v>29</v>
      </c>
      <c r="B95" s="56"/>
      <c r="C95" s="41"/>
      <c r="D95" s="19"/>
      <c r="E95" s="22"/>
      <c r="F95" s="22"/>
      <c r="G95" s="38"/>
      <c r="H95" s="48"/>
      <c r="I95" s="50"/>
    </row>
    <row r="96" spans="1:9" ht="14.25" customHeight="1" thickBot="1">
      <c r="A96" s="18">
        <v>30</v>
      </c>
      <c r="B96" s="57"/>
      <c r="C96" s="41"/>
      <c r="D96" s="19"/>
      <c r="E96" s="34"/>
      <c r="F96" s="22"/>
      <c r="G96" s="39"/>
      <c r="H96" s="49"/>
      <c r="I96" s="50"/>
    </row>
    <row r="97" spans="1:9" ht="14.25" customHeight="1" thickBot="1">
      <c r="A97" s="24"/>
      <c r="B97" s="58"/>
      <c r="C97" s="43"/>
      <c r="D97" s="23"/>
      <c r="E97" s="24"/>
      <c r="F97" s="51"/>
      <c r="G97" s="80">
        <f>SUM(G92+G93+G94+G95+G96)</f>
        <v>0</v>
      </c>
      <c r="H97" s="81">
        <f>SUM(H92+H93+H94+H95+H96)</f>
        <v>0</v>
      </c>
      <c r="I97" s="52"/>
    </row>
    <row r="98" spans="1:9" ht="14.25" customHeight="1" thickTop="1">
      <c r="A98" s="18">
        <v>31</v>
      </c>
      <c r="B98" s="55"/>
      <c r="C98" s="41"/>
      <c r="D98" s="19"/>
      <c r="E98" s="20"/>
      <c r="F98" s="44"/>
      <c r="G98" s="37"/>
      <c r="H98" s="47"/>
      <c r="I98" s="50"/>
    </row>
    <row r="99" spans="1:9" ht="14.25" customHeight="1">
      <c r="A99" s="22">
        <v>32</v>
      </c>
      <c r="B99" s="56"/>
      <c r="C99" s="41"/>
      <c r="D99" s="26"/>
      <c r="E99" s="22"/>
      <c r="F99" s="20"/>
      <c r="G99" s="38"/>
      <c r="H99" s="48"/>
      <c r="I99" s="50"/>
    </row>
    <row r="100" spans="1:9" ht="14.25" customHeight="1">
      <c r="A100" s="22">
        <v>33</v>
      </c>
      <c r="B100" s="56"/>
      <c r="C100" s="41"/>
      <c r="D100" s="26"/>
      <c r="E100" s="22"/>
      <c r="F100" s="22"/>
      <c r="G100" s="38"/>
      <c r="H100" s="48"/>
      <c r="I100" s="50"/>
    </row>
    <row r="101" spans="1:9" ht="14.25" customHeight="1">
      <c r="A101" s="22">
        <v>34</v>
      </c>
      <c r="B101" s="56"/>
      <c r="C101" s="41"/>
      <c r="D101" s="19"/>
      <c r="E101" s="22"/>
      <c r="F101" s="22"/>
      <c r="G101" s="38"/>
      <c r="H101" s="48"/>
      <c r="I101" s="50"/>
    </row>
    <row r="102" spans="1:9" ht="14.25" customHeight="1" thickBot="1">
      <c r="A102" s="18">
        <v>35</v>
      </c>
      <c r="B102" s="57"/>
      <c r="C102" s="41"/>
      <c r="D102" s="19"/>
      <c r="E102" s="34"/>
      <c r="F102" s="22"/>
      <c r="G102" s="39"/>
      <c r="H102" s="49"/>
      <c r="I102" s="50"/>
    </row>
    <row r="103" spans="1:9" ht="14.25" customHeight="1" thickBot="1">
      <c r="A103" s="24"/>
      <c r="B103" s="58"/>
      <c r="C103" s="23"/>
      <c r="D103" s="23"/>
      <c r="E103" s="24"/>
      <c r="F103" s="51"/>
      <c r="G103" s="80">
        <f>SUM(G98+G99+G100+G101+G102)</f>
        <v>0</v>
      </c>
      <c r="H103" s="81">
        <f>SUM(H98+H99+H100+H101+H102)</f>
        <v>0</v>
      </c>
      <c r="I103" s="52"/>
    </row>
    <row r="104" ht="14.25" customHeight="1" thickBot="1" thickTop="1">
      <c r="A104" s="3"/>
    </row>
    <row r="105" spans="3:8" ht="23.25" customHeight="1" thickBot="1">
      <c r="C105"/>
      <c r="D105"/>
      <c r="E105"/>
      <c r="F105"/>
      <c r="G105" s="78">
        <f>SUM(G103,G97,G91,G85,G79,G73,G67)</f>
        <v>200318</v>
      </c>
      <c r="H105" s="79">
        <f>SUM(H103,H97,H91,H85,H79,H73,H67)</f>
        <v>30</v>
      </c>
    </row>
    <row r="106" spans="3:8" ht="14.25" customHeight="1">
      <c r="C106"/>
      <c r="D106"/>
      <c r="E106"/>
      <c r="F106"/>
      <c r="G106"/>
      <c r="H106"/>
    </row>
    <row r="107" spans="3:8" ht="14.25" customHeight="1">
      <c r="C107"/>
      <c r="D107"/>
      <c r="E107"/>
      <c r="F107"/>
      <c r="G107"/>
      <c r="H107"/>
    </row>
    <row r="108" spans="1:8" ht="14.25" customHeight="1">
      <c r="A108" s="36"/>
      <c r="C108"/>
      <c r="D108"/>
      <c r="E108"/>
      <c r="F108"/>
      <c r="G108"/>
      <c r="H108"/>
    </row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4">
    <mergeCell ref="I9:I11"/>
    <mergeCell ref="I15:I17"/>
    <mergeCell ref="I21:I23"/>
    <mergeCell ref="D76:D77"/>
    <mergeCell ref="I63:I65"/>
    <mergeCell ref="I69:I71"/>
    <mergeCell ref="I75:I77"/>
    <mergeCell ref="D6:D7"/>
    <mergeCell ref="D60:D61"/>
    <mergeCell ref="D64:D65"/>
    <mergeCell ref="D70:D71"/>
    <mergeCell ref="D10:D11"/>
    <mergeCell ref="D16:D17"/>
    <mergeCell ref="D22:D23"/>
  </mergeCells>
  <printOptions/>
  <pageMargins left="0.22" right="0.26" top="0.59" bottom="0.85" header="0" footer="0.6"/>
  <pageSetup horizontalDpi="180" verticalDpi="180" orientation="portrait" paperSize="9" scale="91" r:id="rId1"/>
  <headerFooter alignWithMargins="0">
    <oddHeader>&amp;LZvezek 1/List 1&amp;RStran &amp;P od &amp;N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23">
      <selection activeCell="H50" sqref="H50"/>
    </sheetView>
  </sheetViews>
  <sheetFormatPr defaultColWidth="9.00390625" defaultRowHeight="12.75"/>
  <cols>
    <col min="1" max="1" width="10.75390625" style="0" customWidth="1"/>
    <col min="2" max="2" width="36.75390625" style="0" customWidth="1"/>
    <col min="3" max="3" width="31.75390625" style="0" customWidth="1"/>
    <col min="4" max="4" width="20.25390625" style="0" customWidth="1"/>
    <col min="5" max="5" width="15.125" style="0" customWidth="1"/>
  </cols>
  <sheetData>
    <row r="1" spans="1:5" ht="30.75" customHeight="1" thickBot="1">
      <c r="A1" s="14" t="s">
        <v>38</v>
      </c>
      <c r="B1" s="17"/>
      <c r="C1" s="17"/>
      <c r="D1" s="17"/>
      <c r="E1" s="17"/>
    </row>
    <row r="2" spans="3:5" ht="16.5" customHeight="1" thickBot="1">
      <c r="C2" s="3"/>
      <c r="D2" s="3"/>
      <c r="E2" s="182">
        <v>41566</v>
      </c>
    </row>
    <row r="3" spans="1:8" s="12" customFormat="1" ht="19.5" customHeight="1" thickBot="1">
      <c r="A3" s="2"/>
      <c r="B3" s="102" t="s">
        <v>49</v>
      </c>
      <c r="C3" s="6"/>
      <c r="D3" s="3"/>
      <c r="E3" s="183" t="s">
        <v>17</v>
      </c>
      <c r="H3" s="168"/>
    </row>
    <row r="4" spans="1:5" ht="19.5" customHeight="1" thickBot="1">
      <c r="A4" s="10"/>
      <c r="B4" s="10"/>
      <c r="C4" s="11"/>
      <c r="D4" s="11"/>
      <c r="E4" s="146" t="s">
        <v>39</v>
      </c>
    </row>
    <row r="5" spans="1:5" ht="19.5" customHeight="1" thickBot="1">
      <c r="A5" s="8" t="s">
        <v>3</v>
      </c>
      <c r="B5" s="145" t="s">
        <v>2</v>
      </c>
      <c r="C5" s="145" t="s">
        <v>6</v>
      </c>
      <c r="D5" s="145" t="s">
        <v>7</v>
      </c>
      <c r="E5" s="145" t="s">
        <v>40</v>
      </c>
    </row>
    <row r="6" spans="1:5" s="9" customFormat="1" ht="18" customHeight="1">
      <c r="A6" s="142">
        <v>1</v>
      </c>
      <c r="B6" s="142" t="s">
        <v>54</v>
      </c>
      <c r="C6" s="142" t="s">
        <v>53</v>
      </c>
      <c r="D6" s="167">
        <v>31234</v>
      </c>
      <c r="E6" s="142">
        <v>1</v>
      </c>
    </row>
    <row r="7" spans="1:5" s="9" customFormat="1" ht="18" customHeight="1">
      <c r="A7" s="143">
        <v>2</v>
      </c>
      <c r="B7" s="142" t="s">
        <v>69</v>
      </c>
      <c r="C7" s="142" t="s">
        <v>42</v>
      </c>
      <c r="D7" s="167">
        <v>19930</v>
      </c>
      <c r="E7" s="142">
        <v>2</v>
      </c>
    </row>
    <row r="8" spans="1:5" s="9" customFormat="1" ht="18" customHeight="1">
      <c r="A8" s="142">
        <v>3</v>
      </c>
      <c r="B8" s="142" t="s">
        <v>8</v>
      </c>
      <c r="C8" s="142" t="s">
        <v>10</v>
      </c>
      <c r="D8" s="167">
        <v>14076</v>
      </c>
      <c r="E8" s="142">
        <v>3</v>
      </c>
    </row>
    <row r="9" spans="1:5" s="9" customFormat="1" ht="18" customHeight="1" thickBot="1">
      <c r="A9" s="142"/>
      <c r="B9" s="155"/>
      <c r="C9" s="144"/>
      <c r="D9" s="142"/>
      <c r="E9" s="142"/>
    </row>
    <row r="10" spans="1:5" s="9" customFormat="1" ht="18" customHeight="1" thickBot="1">
      <c r="A10" s="153"/>
      <c r="B10" s="156"/>
      <c r="C10" s="154"/>
      <c r="D10" s="210">
        <f>SUM(D6+D7+D8)</f>
        <v>65240</v>
      </c>
      <c r="E10" s="212">
        <f>SUM(E6+E7+E8)</f>
        <v>6</v>
      </c>
    </row>
    <row r="11" spans="1:5" s="9" customFormat="1" ht="20.25" customHeight="1" thickBot="1">
      <c r="A11" s="74"/>
      <c r="B11" s="74"/>
      <c r="C11" s="73"/>
      <c r="D11" s="147"/>
      <c r="E11" s="148"/>
    </row>
    <row r="12" spans="1:5" s="9" customFormat="1" ht="19.5" customHeight="1" thickBot="1">
      <c r="A12" s="112"/>
      <c r="B12" s="102" t="s">
        <v>48</v>
      </c>
      <c r="C12" s="73"/>
      <c r="D12" s="73"/>
      <c r="E12" s="75"/>
    </row>
    <row r="13" spans="1:5" s="9" customFormat="1" ht="19.5" customHeight="1" thickBot="1">
      <c r="A13" s="73"/>
      <c r="B13" s="149"/>
      <c r="C13" s="73"/>
      <c r="D13" s="73"/>
      <c r="E13" s="146" t="s">
        <v>39</v>
      </c>
    </row>
    <row r="14" spans="1:5" s="9" customFormat="1" ht="19.5" customHeight="1" thickBot="1">
      <c r="A14" s="145" t="s">
        <v>3</v>
      </c>
      <c r="B14" s="145" t="s">
        <v>2</v>
      </c>
      <c r="C14" s="145" t="s">
        <v>6</v>
      </c>
      <c r="D14" s="145" t="s">
        <v>7</v>
      </c>
      <c r="E14" s="145" t="s">
        <v>40</v>
      </c>
    </row>
    <row r="15" spans="1:5" s="9" customFormat="1" ht="19.5" customHeight="1">
      <c r="A15" s="169">
        <v>4</v>
      </c>
      <c r="B15" s="169" t="s">
        <v>72</v>
      </c>
      <c r="C15" s="169" t="s">
        <v>53</v>
      </c>
      <c r="D15" s="170">
        <v>9474</v>
      </c>
      <c r="E15" s="169">
        <v>3</v>
      </c>
    </row>
    <row r="16" spans="1:6" s="9" customFormat="1" ht="18" customHeight="1">
      <c r="A16" s="142">
        <v>5</v>
      </c>
      <c r="B16" s="142" t="s">
        <v>46</v>
      </c>
      <c r="C16" s="144" t="s">
        <v>42</v>
      </c>
      <c r="D16" s="171">
        <v>23412</v>
      </c>
      <c r="E16" s="172">
        <v>1</v>
      </c>
      <c r="F16" s="158"/>
    </row>
    <row r="17" spans="1:6" s="9" customFormat="1" ht="18" customHeight="1">
      <c r="A17" s="142">
        <v>6</v>
      </c>
      <c r="B17" s="142" t="s">
        <v>14</v>
      </c>
      <c r="C17" s="142" t="s">
        <v>10</v>
      </c>
      <c r="D17" s="179">
        <v>14140</v>
      </c>
      <c r="E17" s="172">
        <v>2</v>
      </c>
      <c r="F17"/>
    </row>
    <row r="18" spans="1:6" s="9" customFormat="1" ht="18" customHeight="1" thickBot="1">
      <c r="A18" s="173"/>
      <c r="B18" s="174"/>
      <c r="C18" s="173"/>
      <c r="D18" s="175"/>
      <c r="E18" s="176"/>
      <c r="F18"/>
    </row>
    <row r="19" spans="1:6" ht="18" customHeight="1" thickBot="1">
      <c r="A19" s="177"/>
      <c r="B19" s="178"/>
      <c r="C19" s="177"/>
      <c r="D19" s="211">
        <f>SUM(D15+D16+D17)</f>
        <v>47026</v>
      </c>
      <c r="E19" s="213">
        <f>SUM(E15+E16+E17)</f>
        <v>6</v>
      </c>
      <c r="F19" s="9"/>
    </row>
    <row r="20" spans="1:6" ht="18" customHeight="1" thickBot="1">
      <c r="A20" s="73"/>
      <c r="B20" s="151"/>
      <c r="C20" s="73"/>
      <c r="D20" s="73"/>
      <c r="E20" s="75"/>
      <c r="F20" s="9"/>
    </row>
    <row r="21" spans="1:6" ht="20.25" customHeight="1" thickBot="1">
      <c r="A21" s="73"/>
      <c r="B21" s="102" t="s">
        <v>50</v>
      </c>
      <c r="C21" s="73"/>
      <c r="D21" s="147"/>
      <c r="E21" s="148"/>
      <c r="F21" s="9"/>
    </row>
    <row r="22" spans="1:5" s="9" customFormat="1" ht="19.5" customHeight="1" thickBot="1">
      <c r="A22"/>
      <c r="B22" s="70"/>
      <c r="C22"/>
      <c r="D22"/>
      <c r="E22" s="146" t="s">
        <v>39</v>
      </c>
    </row>
    <row r="23" spans="1:8" s="9" customFormat="1" ht="19.5" customHeight="1" thickBot="1">
      <c r="A23" s="145" t="s">
        <v>3</v>
      </c>
      <c r="B23" s="145" t="s">
        <v>2</v>
      </c>
      <c r="C23" s="145" t="s">
        <v>6</v>
      </c>
      <c r="D23" s="145" t="s">
        <v>7</v>
      </c>
      <c r="E23" s="145" t="s">
        <v>40</v>
      </c>
      <c r="H23" s="157"/>
    </row>
    <row r="24" spans="1:5" s="9" customFormat="1" ht="18.75" customHeight="1">
      <c r="A24" s="142">
        <v>7</v>
      </c>
      <c r="B24" s="143" t="s">
        <v>57</v>
      </c>
      <c r="C24" s="169" t="s">
        <v>53</v>
      </c>
      <c r="D24" s="181">
        <v>16997</v>
      </c>
      <c r="E24" s="143">
        <v>1</v>
      </c>
    </row>
    <row r="25" spans="1:5" s="9" customFormat="1" ht="19.5" customHeight="1">
      <c r="A25" s="142">
        <v>8</v>
      </c>
      <c r="B25" s="142" t="s">
        <v>44</v>
      </c>
      <c r="C25" s="144" t="s">
        <v>42</v>
      </c>
      <c r="D25" s="167">
        <v>9207</v>
      </c>
      <c r="E25" s="142">
        <v>2</v>
      </c>
    </row>
    <row r="26" spans="1:5" s="9" customFormat="1" ht="18" customHeight="1">
      <c r="A26" s="142">
        <v>9</v>
      </c>
      <c r="B26" s="142" t="s">
        <v>70</v>
      </c>
      <c r="C26" s="142" t="s">
        <v>10</v>
      </c>
      <c r="D26" s="167">
        <v>7080</v>
      </c>
      <c r="E26" s="142">
        <v>3</v>
      </c>
    </row>
    <row r="27" spans="1:5" s="9" customFormat="1" ht="18" customHeight="1" thickBot="1">
      <c r="A27" s="142"/>
      <c r="B27" s="30"/>
      <c r="C27" s="29"/>
      <c r="D27" s="150"/>
      <c r="E27" s="152"/>
    </row>
    <row r="28" spans="1:5" s="9" customFormat="1" ht="18" customHeight="1" thickBot="1">
      <c r="A28" s="73"/>
      <c r="B28" s="74"/>
      <c r="C28" s="159"/>
      <c r="D28" s="210">
        <f>SUM(D24+D25+D26)</f>
        <v>33284</v>
      </c>
      <c r="E28" s="213">
        <f>SUM(E24+E25+E26)</f>
        <v>6</v>
      </c>
    </row>
    <row r="29" spans="1:5" s="9" customFormat="1" ht="18" customHeight="1" thickBot="1">
      <c r="A29" s="73"/>
      <c r="B29" s="160"/>
      <c r="C29" s="73"/>
      <c r="D29" s="73"/>
      <c r="E29" s="75"/>
    </row>
    <row r="30" spans="1:5" s="9" customFormat="1" ht="18" customHeight="1" thickBot="1">
      <c r="A30" s="73"/>
      <c r="B30" s="103" t="s">
        <v>51</v>
      </c>
      <c r="C30" s="73"/>
      <c r="D30" s="73"/>
      <c r="E30" s="75"/>
    </row>
    <row r="31" spans="1:6" s="9" customFormat="1" ht="19.5" customHeight="1" thickBot="1">
      <c r="A31" s="73"/>
      <c r="B31" s="74"/>
      <c r="C31" s="73"/>
      <c r="D31" s="147"/>
      <c r="E31" s="146" t="s">
        <v>39</v>
      </c>
      <c r="F31"/>
    </row>
    <row r="32" spans="1:6" s="9" customFormat="1" ht="15" customHeight="1" thickBot="1">
      <c r="A32" s="145" t="s">
        <v>3</v>
      </c>
      <c r="B32" s="145" t="s">
        <v>2</v>
      </c>
      <c r="C32" s="145" t="s">
        <v>6</v>
      </c>
      <c r="D32" s="145" t="s">
        <v>7</v>
      </c>
      <c r="E32" s="145" t="s">
        <v>40</v>
      </c>
      <c r="F32" s="12"/>
    </row>
    <row r="33" spans="1:5" s="9" customFormat="1" ht="19.5" customHeight="1">
      <c r="A33" s="142">
        <v>10</v>
      </c>
      <c r="B33" s="143" t="s">
        <v>55</v>
      </c>
      <c r="C33" s="169" t="s">
        <v>53</v>
      </c>
      <c r="D33" s="181">
        <v>6326</v>
      </c>
      <c r="E33" s="143">
        <v>3</v>
      </c>
    </row>
    <row r="34" spans="1:5" ht="19.5" customHeight="1">
      <c r="A34" s="142">
        <v>11</v>
      </c>
      <c r="B34" s="142" t="s">
        <v>43</v>
      </c>
      <c r="C34" s="144" t="s">
        <v>42</v>
      </c>
      <c r="D34" s="167">
        <v>12386</v>
      </c>
      <c r="E34" s="142">
        <v>1</v>
      </c>
    </row>
    <row r="35" spans="1:6" s="12" customFormat="1" ht="18.75" customHeight="1">
      <c r="A35" s="142">
        <v>12</v>
      </c>
      <c r="B35" s="142" t="s">
        <v>15</v>
      </c>
      <c r="C35" s="142" t="s">
        <v>10</v>
      </c>
      <c r="D35" s="167">
        <v>7036</v>
      </c>
      <c r="E35" s="142">
        <v>2</v>
      </c>
      <c r="F35" s="9"/>
    </row>
    <row r="36" spans="1:5" s="9" customFormat="1" ht="19.5" customHeight="1" thickBot="1">
      <c r="A36" s="29"/>
      <c r="B36" s="33"/>
      <c r="C36" s="29"/>
      <c r="D36" s="29"/>
      <c r="E36" s="32"/>
    </row>
    <row r="37" spans="1:6" ht="19.5" customHeight="1" thickBot="1">
      <c r="A37" s="76"/>
      <c r="B37" s="77"/>
      <c r="C37" s="76"/>
      <c r="D37" s="210">
        <f>SUM(D33+D34+D35)</f>
        <v>25748</v>
      </c>
      <c r="E37" s="213">
        <f>SUM(E33+E34+E35)</f>
        <v>6</v>
      </c>
      <c r="F37" s="9"/>
    </row>
    <row r="38" spans="1:5" s="9" customFormat="1" ht="19.5" customHeight="1">
      <c r="A38" s="73"/>
      <c r="B38" s="74"/>
      <c r="C38" s="73"/>
      <c r="D38" s="147"/>
      <c r="E38" s="148"/>
    </row>
    <row r="39" spans="1:5" s="9" customFormat="1" ht="19.5" customHeight="1" thickBot="1">
      <c r="A39" s="147"/>
      <c r="B39" s="161"/>
      <c r="C39" s="147"/>
      <c r="D39" s="147"/>
      <c r="E39" s="148"/>
    </row>
    <row r="40" spans="1:5" s="9" customFormat="1" ht="19.5" customHeight="1" thickBot="1">
      <c r="A40" s="2"/>
      <c r="B40" s="103" t="s">
        <v>52</v>
      </c>
      <c r="C40" s="3"/>
      <c r="D40" s="3"/>
      <c r="E40" s="3"/>
    </row>
    <row r="41" spans="1:5" s="9" customFormat="1" ht="19.5" customHeight="1" thickBot="1">
      <c r="A41" s="10"/>
      <c r="B41" s="10"/>
      <c r="C41" s="11"/>
      <c r="D41" s="11"/>
      <c r="E41" s="146" t="s">
        <v>39</v>
      </c>
    </row>
    <row r="42" spans="1:5" s="9" customFormat="1" ht="19.5" customHeight="1" thickBot="1">
      <c r="A42" s="145" t="s">
        <v>3</v>
      </c>
      <c r="B42" s="145" t="s">
        <v>2</v>
      </c>
      <c r="C42" s="145" t="s">
        <v>6</v>
      </c>
      <c r="D42" s="145" t="s">
        <v>7</v>
      </c>
      <c r="E42" s="145" t="s">
        <v>40</v>
      </c>
    </row>
    <row r="43" spans="1:5" s="9" customFormat="1" ht="19.5" customHeight="1">
      <c r="A43" s="142">
        <v>13</v>
      </c>
      <c r="B43" s="143" t="s">
        <v>56</v>
      </c>
      <c r="C43" s="169" t="s">
        <v>53</v>
      </c>
      <c r="D43" s="181">
        <v>7689</v>
      </c>
      <c r="E43" s="143">
        <v>2</v>
      </c>
    </row>
    <row r="44" spans="1:5" s="9" customFormat="1" ht="19.5" customHeight="1">
      <c r="A44" s="142">
        <v>14</v>
      </c>
      <c r="B44" s="142" t="s">
        <v>47</v>
      </c>
      <c r="C44" s="144" t="s">
        <v>42</v>
      </c>
      <c r="D44" s="167">
        <v>2681</v>
      </c>
      <c r="E44" s="142">
        <v>3</v>
      </c>
    </row>
    <row r="45" spans="1:5" s="9" customFormat="1" ht="19.5" customHeight="1">
      <c r="A45" s="142">
        <v>15</v>
      </c>
      <c r="B45" s="144" t="s">
        <v>13</v>
      </c>
      <c r="C45" s="142" t="s">
        <v>10</v>
      </c>
      <c r="D45" s="167">
        <v>11094</v>
      </c>
      <c r="E45" s="142">
        <v>1</v>
      </c>
    </row>
    <row r="46" spans="1:5" s="9" customFormat="1" ht="18" customHeight="1" thickBot="1">
      <c r="A46" s="180"/>
      <c r="B46" s="166"/>
      <c r="C46" s="165"/>
      <c r="D46" s="31"/>
      <c r="E46" s="40"/>
    </row>
    <row r="47" spans="1:6" s="9" customFormat="1" ht="18" customHeight="1" thickBot="1">
      <c r="A47" s="76"/>
      <c r="B47" s="77"/>
      <c r="C47" s="76"/>
      <c r="D47" s="210">
        <f>SUM(D43+D44+D45)</f>
        <v>21464</v>
      </c>
      <c r="E47" s="213">
        <f>SUM(E43+E44+E45)</f>
        <v>6</v>
      </c>
      <c r="F47"/>
    </row>
    <row r="48" spans="1:6" s="9" customFormat="1" ht="18" customHeight="1" thickBot="1">
      <c r="A48" s="73"/>
      <c r="B48" s="162"/>
      <c r="C48" s="73"/>
      <c r="D48" s="73"/>
      <c r="E48" s="75"/>
      <c r="F48"/>
    </row>
    <row r="49" spans="1:6" s="9" customFormat="1" ht="28.5" customHeight="1" thickBot="1">
      <c r="A49" s="159"/>
      <c r="B49" s="163"/>
      <c r="C49" s="214" t="s">
        <v>73</v>
      </c>
      <c r="D49" s="216">
        <f>SUM(D47+D37+D28+D19+D10)</f>
        <v>192762</v>
      </c>
      <c r="E49" s="164"/>
      <c r="F49"/>
    </row>
    <row r="50" spans="1:5" ht="18" customHeight="1">
      <c r="A50" s="73"/>
      <c r="B50" s="160"/>
      <c r="C50" s="73"/>
      <c r="D50" s="73"/>
      <c r="E50" s="75"/>
    </row>
    <row r="51" spans="1:6" ht="20.25" customHeight="1">
      <c r="A51" s="73"/>
      <c r="B51" s="74"/>
      <c r="C51" s="73"/>
      <c r="D51" s="147"/>
      <c r="E51" s="148"/>
      <c r="F51" s="9"/>
    </row>
    <row r="52" spans="1:6" ht="12.75" customHeight="1">
      <c r="A52" s="73"/>
      <c r="B52" s="74"/>
      <c r="C52" s="73"/>
      <c r="D52" s="73"/>
      <c r="E52" s="75"/>
      <c r="F52" s="9"/>
    </row>
    <row r="53" spans="1:6" ht="12.75">
      <c r="A53" s="73"/>
      <c r="B53" s="74"/>
      <c r="C53" s="73"/>
      <c r="D53" s="73"/>
      <c r="E53" s="75"/>
      <c r="F53" s="9"/>
    </row>
    <row r="54" spans="1:5" s="9" customFormat="1" ht="12" customHeight="1">
      <c r="A54"/>
      <c r="B54"/>
      <c r="C54"/>
      <c r="D54"/>
      <c r="E54"/>
    </row>
    <row r="55" spans="1:7" s="9" customFormat="1" ht="30.75" customHeight="1" thickBot="1">
      <c r="A55" s="14" t="s">
        <v>38</v>
      </c>
      <c r="B55" s="17"/>
      <c r="C55" s="17"/>
      <c r="D55" s="17"/>
      <c r="E55" s="17"/>
      <c r="G55" s="9" t="s">
        <v>37</v>
      </c>
    </row>
    <row r="56" spans="1:5" s="9" customFormat="1" ht="16.5" customHeight="1" thickBot="1">
      <c r="A56"/>
      <c r="B56"/>
      <c r="C56" s="3"/>
      <c r="D56" s="3"/>
      <c r="E56" s="182">
        <v>41567</v>
      </c>
    </row>
    <row r="57" spans="1:5" s="9" customFormat="1" ht="19.5" customHeight="1" thickBot="1">
      <c r="A57" s="2"/>
      <c r="B57" s="102" t="s">
        <v>49</v>
      </c>
      <c r="C57" s="6"/>
      <c r="D57" s="3"/>
      <c r="E57" s="183" t="s">
        <v>22</v>
      </c>
    </row>
    <row r="58" spans="1:5" s="9" customFormat="1" ht="19.5" customHeight="1" thickBot="1">
      <c r="A58" s="10"/>
      <c r="B58" s="10"/>
      <c r="C58" s="11"/>
      <c r="D58" s="11"/>
      <c r="E58" s="146" t="s">
        <v>39</v>
      </c>
    </row>
    <row r="59" spans="1:5" s="9" customFormat="1" ht="19.5" customHeight="1" thickBot="1">
      <c r="A59" s="8" t="s">
        <v>3</v>
      </c>
      <c r="B59" s="145" t="s">
        <v>2</v>
      </c>
      <c r="C59" s="145" t="s">
        <v>6</v>
      </c>
      <c r="D59" s="145" t="s">
        <v>7</v>
      </c>
      <c r="E59" s="145" t="s">
        <v>40</v>
      </c>
    </row>
    <row r="60" spans="1:5" s="9" customFormat="1" ht="19.5" customHeight="1">
      <c r="A60" s="142">
        <v>1</v>
      </c>
      <c r="B60" s="169" t="s">
        <v>72</v>
      </c>
      <c r="C60" s="142" t="s">
        <v>53</v>
      </c>
      <c r="D60" s="167">
        <v>15043</v>
      </c>
      <c r="E60" s="142">
        <v>2</v>
      </c>
    </row>
    <row r="61" spans="1:5" s="9" customFormat="1" ht="19.5" customHeight="1">
      <c r="A61" s="143">
        <v>2</v>
      </c>
      <c r="B61" s="142" t="s">
        <v>14</v>
      </c>
      <c r="C61" s="142" t="s">
        <v>10</v>
      </c>
      <c r="D61" s="167">
        <v>8450</v>
      </c>
      <c r="E61" s="142">
        <v>3</v>
      </c>
    </row>
    <row r="62" spans="1:5" s="9" customFormat="1" ht="19.5" customHeight="1">
      <c r="A62" s="142">
        <v>3</v>
      </c>
      <c r="B62" s="142" t="s">
        <v>43</v>
      </c>
      <c r="C62" s="144" t="s">
        <v>42</v>
      </c>
      <c r="D62" s="167">
        <v>29888</v>
      </c>
      <c r="E62" s="142">
        <v>1</v>
      </c>
    </row>
    <row r="63" spans="1:6" s="9" customFormat="1" ht="19.5" customHeight="1" thickBot="1">
      <c r="A63" s="142"/>
      <c r="B63" s="155"/>
      <c r="C63" s="144"/>
      <c r="D63" s="142"/>
      <c r="E63" s="142"/>
      <c r="F63"/>
    </row>
    <row r="64" spans="1:6" s="9" customFormat="1" ht="19.5" customHeight="1" thickBot="1">
      <c r="A64" s="153"/>
      <c r="B64" s="156"/>
      <c r="C64" s="154"/>
      <c r="D64" s="210">
        <f>SUM(D60+D61+D62)</f>
        <v>53381</v>
      </c>
      <c r="E64" s="212">
        <f>SUM(E60+E61+E62)</f>
        <v>6</v>
      </c>
      <c r="F64"/>
    </row>
    <row r="65" spans="1:6" s="9" customFormat="1" ht="19.5" customHeight="1" thickBot="1">
      <c r="A65" s="74"/>
      <c r="B65" s="74"/>
      <c r="C65" s="73"/>
      <c r="D65" s="147"/>
      <c r="E65" s="148"/>
      <c r="F65"/>
    </row>
    <row r="66" spans="1:5" ht="19.5" customHeight="1" thickBot="1">
      <c r="A66" s="112"/>
      <c r="B66" s="102" t="s">
        <v>48</v>
      </c>
      <c r="C66" s="73"/>
      <c r="D66" s="73"/>
      <c r="E66" s="75"/>
    </row>
    <row r="67" spans="1:5" ht="19.5" customHeight="1" thickBot="1">
      <c r="A67" s="73"/>
      <c r="B67" s="149"/>
      <c r="C67" s="73"/>
      <c r="D67" s="73"/>
      <c r="E67" s="146" t="s">
        <v>39</v>
      </c>
    </row>
    <row r="68" spans="1:5" ht="19.5" customHeight="1" thickBot="1">
      <c r="A68" s="145" t="s">
        <v>3</v>
      </c>
      <c r="B68" s="145" t="s">
        <v>2</v>
      </c>
      <c r="C68" s="145" t="s">
        <v>6</v>
      </c>
      <c r="D68" s="145" t="s">
        <v>7</v>
      </c>
      <c r="E68" s="145" t="s">
        <v>40</v>
      </c>
    </row>
    <row r="69" spans="1:5" ht="19.5" customHeight="1">
      <c r="A69" s="169">
        <v>4</v>
      </c>
      <c r="B69" s="143" t="s">
        <v>55</v>
      </c>
      <c r="C69" s="142" t="s">
        <v>53</v>
      </c>
      <c r="D69" s="170">
        <v>9914</v>
      </c>
      <c r="E69" s="169">
        <v>3</v>
      </c>
    </row>
    <row r="70" spans="1:5" ht="19.5" customHeight="1">
      <c r="A70" s="142">
        <v>5</v>
      </c>
      <c r="B70" s="142" t="s">
        <v>8</v>
      </c>
      <c r="C70" s="142" t="s">
        <v>10</v>
      </c>
      <c r="D70" s="171">
        <v>12700</v>
      </c>
      <c r="E70" s="172">
        <v>2</v>
      </c>
    </row>
    <row r="71" spans="1:5" ht="19.5" customHeight="1">
      <c r="A71" s="142">
        <v>6</v>
      </c>
      <c r="B71" s="142" t="s">
        <v>71</v>
      </c>
      <c r="C71" s="144" t="s">
        <v>42</v>
      </c>
      <c r="D71" s="179">
        <v>13130</v>
      </c>
      <c r="E71" s="172">
        <v>1</v>
      </c>
    </row>
    <row r="72" spans="1:5" ht="19.5" customHeight="1" thickBot="1">
      <c r="A72" s="173"/>
      <c r="B72" s="174"/>
      <c r="C72" s="173"/>
      <c r="D72" s="175"/>
      <c r="E72" s="176"/>
    </row>
    <row r="73" spans="1:5" ht="19.5" customHeight="1" thickBot="1">
      <c r="A73" s="177"/>
      <c r="B73" s="178"/>
      <c r="C73" s="177"/>
      <c r="D73" s="211">
        <f>SUM(D69+D70+D71)</f>
        <v>35744</v>
      </c>
      <c r="E73" s="213">
        <f>SUM(E69+E70+E71)</f>
        <v>6</v>
      </c>
    </row>
    <row r="74" spans="1:5" ht="19.5" customHeight="1" thickBot="1">
      <c r="A74" s="73"/>
      <c r="B74" s="151"/>
      <c r="C74" s="73"/>
      <c r="D74" s="73"/>
      <c r="E74" s="75"/>
    </row>
    <row r="75" spans="1:5" ht="19.5" customHeight="1" thickBot="1">
      <c r="A75" s="73"/>
      <c r="B75" s="102" t="s">
        <v>50</v>
      </c>
      <c r="C75" s="73"/>
      <c r="D75" s="147"/>
      <c r="E75" s="148"/>
    </row>
    <row r="76" spans="2:5" ht="19.5" customHeight="1" thickBot="1">
      <c r="B76" s="70"/>
      <c r="E76" s="146" t="s">
        <v>39</v>
      </c>
    </row>
    <row r="77" spans="1:5" ht="19.5" customHeight="1" thickBot="1">
      <c r="A77" s="145" t="s">
        <v>3</v>
      </c>
      <c r="B77" s="145" t="s">
        <v>2</v>
      </c>
      <c r="C77" s="145" t="s">
        <v>6</v>
      </c>
      <c r="D77" s="145" t="s">
        <v>7</v>
      </c>
      <c r="E77" s="145" t="s">
        <v>40</v>
      </c>
    </row>
    <row r="78" spans="1:5" ht="19.5" customHeight="1">
      <c r="A78" s="142">
        <v>7</v>
      </c>
      <c r="B78" s="143" t="s">
        <v>54</v>
      </c>
      <c r="C78" s="142" t="s">
        <v>53</v>
      </c>
      <c r="D78" s="181">
        <v>15067</v>
      </c>
      <c r="E78" s="143">
        <v>1</v>
      </c>
    </row>
    <row r="79" spans="1:5" ht="19.5" customHeight="1">
      <c r="A79" s="142">
        <v>8</v>
      </c>
      <c r="B79" s="142" t="s">
        <v>15</v>
      </c>
      <c r="C79" s="142" t="s">
        <v>10</v>
      </c>
      <c r="D79" s="167">
        <v>13387</v>
      </c>
      <c r="E79" s="142">
        <v>2</v>
      </c>
    </row>
    <row r="80" spans="1:5" ht="19.5" customHeight="1">
      <c r="A80" s="142">
        <v>9</v>
      </c>
      <c r="B80" s="142" t="s">
        <v>46</v>
      </c>
      <c r="C80" s="144" t="s">
        <v>42</v>
      </c>
      <c r="D80" s="167">
        <v>13004</v>
      </c>
      <c r="E80" s="142">
        <v>3</v>
      </c>
    </row>
    <row r="81" spans="1:6" ht="19.5" customHeight="1" thickBot="1">
      <c r="A81" s="142"/>
      <c r="B81" s="30"/>
      <c r="C81" s="29"/>
      <c r="D81" s="150"/>
      <c r="E81" s="152"/>
      <c r="F81" s="12"/>
    </row>
    <row r="82" spans="1:5" ht="19.5" customHeight="1" thickBot="1">
      <c r="A82" s="73"/>
      <c r="B82" s="74"/>
      <c r="C82" s="159"/>
      <c r="D82" s="210">
        <f>SUM(D78+D79+D80)</f>
        <v>41458</v>
      </c>
      <c r="E82" s="213">
        <f>SUM(E78+E79+E80)</f>
        <v>6</v>
      </c>
    </row>
    <row r="83" spans="1:5" ht="19.5" customHeight="1" thickBot="1">
      <c r="A83" s="73"/>
      <c r="B83" s="160"/>
      <c r="C83" s="73"/>
      <c r="D83" s="73"/>
      <c r="E83" s="75"/>
    </row>
    <row r="84" spans="1:6" s="12" customFormat="1" ht="19.5" customHeight="1" thickBot="1">
      <c r="A84" s="73"/>
      <c r="B84" s="103" t="s">
        <v>51</v>
      </c>
      <c r="C84" s="73"/>
      <c r="D84" s="73"/>
      <c r="E84" s="75"/>
      <c r="F84"/>
    </row>
    <row r="85" spans="1:5" ht="19.5" customHeight="1" thickBot="1">
      <c r="A85" s="73"/>
      <c r="B85" s="74"/>
      <c r="C85" s="73"/>
      <c r="D85" s="147"/>
      <c r="E85" s="146" t="s">
        <v>39</v>
      </c>
    </row>
    <row r="86" spans="1:5" ht="19.5" customHeight="1" thickBot="1">
      <c r="A86" s="145" t="s">
        <v>3</v>
      </c>
      <c r="B86" s="145" t="s">
        <v>2</v>
      </c>
      <c r="C86" s="145" t="s">
        <v>6</v>
      </c>
      <c r="D86" s="145" t="s">
        <v>7</v>
      </c>
      <c r="E86" s="145" t="s">
        <v>40</v>
      </c>
    </row>
    <row r="87" spans="1:5" ht="19.5" customHeight="1">
      <c r="A87" s="142">
        <v>10</v>
      </c>
      <c r="B87" s="143" t="s">
        <v>57</v>
      </c>
      <c r="C87" s="142" t="s">
        <v>53</v>
      </c>
      <c r="D87" s="181">
        <v>7871</v>
      </c>
      <c r="E87" s="143">
        <v>2</v>
      </c>
    </row>
    <row r="88" spans="1:5" ht="19.5" customHeight="1">
      <c r="A88" s="142">
        <v>11</v>
      </c>
      <c r="B88" s="142" t="s">
        <v>70</v>
      </c>
      <c r="C88" s="142" t="s">
        <v>10</v>
      </c>
      <c r="D88" s="167">
        <v>5792</v>
      </c>
      <c r="E88" s="142">
        <v>3</v>
      </c>
    </row>
    <row r="89" spans="1:5" ht="19.5" customHeight="1">
      <c r="A89" s="142">
        <v>12</v>
      </c>
      <c r="B89" s="142" t="s">
        <v>69</v>
      </c>
      <c r="C89" s="144" t="s">
        <v>42</v>
      </c>
      <c r="D89" s="167">
        <v>14871</v>
      </c>
      <c r="E89" s="142">
        <v>1</v>
      </c>
    </row>
    <row r="90" spans="1:5" ht="19.5" customHeight="1" thickBot="1">
      <c r="A90" s="29"/>
      <c r="B90" s="33"/>
      <c r="C90" s="29"/>
      <c r="D90" s="29"/>
      <c r="E90" s="32"/>
    </row>
    <row r="91" spans="1:5" ht="19.5" customHeight="1" thickBot="1">
      <c r="A91" s="76"/>
      <c r="B91" s="77"/>
      <c r="C91" s="76"/>
      <c r="D91" s="210">
        <f>SUM(D87+D88+D89)</f>
        <v>28534</v>
      </c>
      <c r="E91" s="213">
        <f>SUM(E87+E88+E89)</f>
        <v>6</v>
      </c>
    </row>
    <row r="92" spans="1:5" ht="19.5" customHeight="1">
      <c r="A92" s="73"/>
      <c r="B92" s="74"/>
      <c r="C92" s="73"/>
      <c r="D92" s="147"/>
      <c r="E92" s="148"/>
    </row>
    <row r="93" spans="1:5" ht="19.5" customHeight="1" thickBot="1">
      <c r="A93" s="147"/>
      <c r="B93" s="161"/>
      <c r="C93" s="147"/>
      <c r="D93" s="147"/>
      <c r="E93" s="148"/>
    </row>
    <row r="94" spans="1:5" ht="19.5" customHeight="1" thickBot="1">
      <c r="A94" s="2"/>
      <c r="B94" s="103" t="s">
        <v>52</v>
      </c>
      <c r="C94" s="3"/>
      <c r="D94" s="3"/>
      <c r="E94" s="3"/>
    </row>
    <row r="95" spans="1:5" ht="19.5" customHeight="1" thickBot="1">
      <c r="A95" s="10"/>
      <c r="B95" s="10"/>
      <c r="C95" s="11"/>
      <c r="D95" s="11"/>
      <c r="E95" s="146" t="s">
        <v>39</v>
      </c>
    </row>
    <row r="96" spans="1:5" ht="19.5" customHeight="1" thickBot="1">
      <c r="A96" s="145" t="s">
        <v>3</v>
      </c>
      <c r="B96" s="145" t="s">
        <v>2</v>
      </c>
      <c r="C96" s="145" t="s">
        <v>6</v>
      </c>
      <c r="D96" s="145" t="s">
        <v>7</v>
      </c>
      <c r="E96" s="145" t="s">
        <v>40</v>
      </c>
    </row>
    <row r="97" spans="1:5" ht="19.5" customHeight="1">
      <c r="A97" s="142">
        <v>13</v>
      </c>
      <c r="B97" s="143" t="s">
        <v>56</v>
      </c>
      <c r="C97" s="142" t="s">
        <v>53</v>
      </c>
      <c r="D97" s="181">
        <v>10306</v>
      </c>
      <c r="E97" s="143">
        <v>3</v>
      </c>
    </row>
    <row r="98" spans="1:5" ht="19.5" customHeight="1">
      <c r="A98" s="142">
        <v>14</v>
      </c>
      <c r="B98" s="144" t="s">
        <v>13</v>
      </c>
      <c r="C98" s="142" t="s">
        <v>10</v>
      </c>
      <c r="D98" s="167">
        <v>12389</v>
      </c>
      <c r="E98" s="142">
        <v>2</v>
      </c>
    </row>
    <row r="99" spans="1:5" ht="19.5" customHeight="1">
      <c r="A99" s="142">
        <v>15</v>
      </c>
      <c r="B99" s="144" t="s">
        <v>44</v>
      </c>
      <c r="C99" s="144" t="s">
        <v>42</v>
      </c>
      <c r="D99" s="167">
        <v>18506</v>
      </c>
      <c r="E99" s="142">
        <v>1</v>
      </c>
    </row>
    <row r="100" spans="1:5" ht="19.5" customHeight="1" thickBot="1">
      <c r="A100" s="180"/>
      <c r="B100" s="166"/>
      <c r="C100" s="165"/>
      <c r="D100" s="31"/>
      <c r="E100" s="40"/>
    </row>
    <row r="101" spans="1:5" ht="19.5" customHeight="1" thickBot="1">
      <c r="A101" s="76"/>
      <c r="B101" s="77"/>
      <c r="C101" s="76"/>
      <c r="D101" s="210">
        <f>SUM(D97+D98+D99)</f>
        <v>41201</v>
      </c>
      <c r="E101" s="213">
        <f>SUM(E97+E98+E99)</f>
        <v>6</v>
      </c>
    </row>
    <row r="102" spans="1:5" ht="13.5" thickBot="1">
      <c r="A102" s="73"/>
      <c r="B102" s="162"/>
      <c r="C102" s="73"/>
      <c r="D102" s="73"/>
      <c r="E102" s="75"/>
    </row>
    <row r="103" spans="1:5" ht="22.5" customHeight="1" thickBot="1">
      <c r="A103" s="159"/>
      <c r="B103" s="163"/>
      <c r="C103" s="214" t="s">
        <v>73</v>
      </c>
      <c r="D103" s="215">
        <f>SUM(D73+D82+D91+D101+D64)</f>
        <v>200318</v>
      </c>
      <c r="E103" s="164"/>
    </row>
    <row r="104" spans="1:5" ht="12.75">
      <c r="A104" s="73"/>
      <c r="B104" s="160"/>
      <c r="C104" s="73"/>
      <c r="D104" s="73"/>
      <c r="E104" s="75"/>
    </row>
  </sheetData>
  <sheetProtection/>
  <printOptions/>
  <pageMargins left="0.3937007874015748" right="0.1968503937007874" top="0.51" bottom="0.23" header="0.33" footer="0.2"/>
  <pageSetup blackAndWhite="1" fitToHeight="1" fitToWidth="1" horizontalDpi="180" verticalDpi="180" orientation="portrait" paperSize="9" scale="41" r:id="rId1"/>
  <headerFooter>
    <oddHeader>&amp;LZvezek 1/List 2&amp;RStran &amp;P od &amp;N</oddHeader>
    <oddFooter>&amp;C&amp;F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4.00390625" style="0" customWidth="1"/>
    <col min="2" max="2" width="30.75390625" style="0" customWidth="1"/>
    <col min="3" max="3" width="15.75390625" style="0" customWidth="1"/>
    <col min="4" max="4" width="11.75390625" style="0" customWidth="1"/>
    <col min="5" max="5" width="15.75390625" style="0" customWidth="1"/>
    <col min="6" max="6" width="11.75390625" style="0" customWidth="1"/>
    <col min="7" max="7" width="18.75390625" style="0" customWidth="1"/>
    <col min="8" max="8" width="11.75390625" style="0" customWidth="1"/>
  </cols>
  <sheetData>
    <row r="1" spans="1:2" ht="15.75" customHeight="1">
      <c r="A1" s="60"/>
      <c r="B1" s="61"/>
    </row>
    <row r="2" ht="15.75" customHeight="1"/>
    <row r="3" spans="2:5" ht="15.75" customHeight="1">
      <c r="B3" s="62"/>
      <c r="C3" s="63"/>
      <c r="D3" s="63"/>
      <c r="E3" s="63"/>
    </row>
    <row r="4" spans="1:2" ht="18.75" customHeight="1">
      <c r="A4" s="60" t="s">
        <v>24</v>
      </c>
      <c r="B4" s="61"/>
    </row>
    <row r="5" spans="1:8" s="7" customFormat="1" ht="20.25" customHeight="1">
      <c r="A5"/>
      <c r="B5" s="62" t="s">
        <v>25</v>
      </c>
      <c r="C5" s="63"/>
      <c r="D5" s="63"/>
      <c r="E5" s="63"/>
      <c r="F5"/>
      <c r="G5"/>
      <c r="H5"/>
    </row>
    <row r="6" spans="1:8" s="7" customFormat="1" ht="15.75" customHeight="1" thickBot="1">
      <c r="A6"/>
      <c r="B6"/>
      <c r="C6"/>
      <c r="D6"/>
      <c r="E6"/>
      <c r="F6"/>
      <c r="G6"/>
      <c r="H6"/>
    </row>
    <row r="7" spans="1:8" s="7" customFormat="1" ht="18" customHeight="1">
      <c r="A7" s="192" t="s">
        <v>26</v>
      </c>
      <c r="B7" s="194" t="s">
        <v>27</v>
      </c>
      <c r="C7" s="196" t="s">
        <v>28</v>
      </c>
      <c r="D7" s="197"/>
      <c r="E7" s="198" t="s">
        <v>29</v>
      </c>
      <c r="F7" s="199"/>
      <c r="G7" s="200" t="s">
        <v>30</v>
      </c>
      <c r="H7" s="203" t="s">
        <v>31</v>
      </c>
    </row>
    <row r="8" spans="1:8" s="7" customFormat="1" ht="18" customHeight="1" thickBot="1">
      <c r="A8" s="193"/>
      <c r="B8" s="195"/>
      <c r="C8" s="206">
        <v>41566</v>
      </c>
      <c r="D8" s="207"/>
      <c r="E8" s="208">
        <v>41567</v>
      </c>
      <c r="F8" s="209"/>
      <c r="G8" s="201"/>
      <c r="H8" s="204"/>
    </row>
    <row r="9" spans="1:8" s="7" customFormat="1" ht="18.75" customHeight="1" thickBot="1">
      <c r="A9" s="193"/>
      <c r="B9" s="195"/>
      <c r="C9" s="110" t="s">
        <v>32</v>
      </c>
      <c r="D9" s="111" t="s">
        <v>33</v>
      </c>
      <c r="E9" s="110" t="s">
        <v>34</v>
      </c>
      <c r="F9" s="111" t="s">
        <v>33</v>
      </c>
      <c r="G9" s="202"/>
      <c r="H9" s="205"/>
    </row>
    <row r="10" spans="1:8" s="7" customFormat="1" ht="25.5" customHeight="1">
      <c r="A10" s="71" t="s">
        <v>61</v>
      </c>
      <c r="B10" s="113" t="s">
        <v>58</v>
      </c>
      <c r="C10" s="117">
        <v>67616</v>
      </c>
      <c r="D10" s="118">
        <v>9</v>
      </c>
      <c r="E10" s="117">
        <v>89399</v>
      </c>
      <c r="F10" s="118">
        <v>7</v>
      </c>
      <c r="G10" s="119">
        <f aca="true" t="shared" si="0" ref="G10:G19">SUM(C10+E10)</f>
        <v>157015</v>
      </c>
      <c r="H10" s="120">
        <f aca="true" t="shared" si="1" ref="H10:H19">SUM(D10+F10)</f>
        <v>16</v>
      </c>
    </row>
    <row r="11" spans="1:8" s="7" customFormat="1" ht="25.5" customHeight="1">
      <c r="A11" s="72" t="s">
        <v>62</v>
      </c>
      <c r="B11" s="99" t="s">
        <v>59</v>
      </c>
      <c r="C11" s="121">
        <v>71720</v>
      </c>
      <c r="D11" s="122">
        <v>10</v>
      </c>
      <c r="E11" s="121">
        <v>58201</v>
      </c>
      <c r="F11" s="122">
        <v>11</v>
      </c>
      <c r="G11" s="123">
        <f t="shared" si="0"/>
        <v>129921</v>
      </c>
      <c r="H11" s="124">
        <f t="shared" si="1"/>
        <v>21</v>
      </c>
    </row>
    <row r="12" spans="1:8" s="7" customFormat="1" ht="25.5" customHeight="1">
      <c r="A12" s="72" t="s">
        <v>63</v>
      </c>
      <c r="B12" s="98" t="s">
        <v>60</v>
      </c>
      <c r="C12" s="121">
        <v>53426</v>
      </c>
      <c r="D12" s="122">
        <v>11</v>
      </c>
      <c r="E12" s="121">
        <v>52718</v>
      </c>
      <c r="F12" s="122">
        <v>12</v>
      </c>
      <c r="G12" s="123">
        <f t="shared" si="0"/>
        <v>106144</v>
      </c>
      <c r="H12" s="124">
        <f t="shared" si="1"/>
        <v>23</v>
      </c>
    </row>
    <row r="13" spans="1:8" s="7" customFormat="1" ht="25.5" customHeight="1">
      <c r="A13" s="72"/>
      <c r="B13" s="98"/>
      <c r="C13" s="114"/>
      <c r="D13" s="65"/>
      <c r="E13" s="114"/>
      <c r="F13" s="65"/>
      <c r="G13" s="66">
        <f t="shared" si="0"/>
        <v>0</v>
      </c>
      <c r="H13" s="67">
        <f t="shared" si="1"/>
        <v>0</v>
      </c>
    </row>
    <row r="14" spans="1:8" s="7" customFormat="1" ht="25.5" customHeight="1">
      <c r="A14" s="72"/>
      <c r="B14" s="98"/>
      <c r="C14" s="114"/>
      <c r="D14" s="65"/>
      <c r="E14" s="114"/>
      <c r="F14" s="65"/>
      <c r="G14" s="66">
        <f t="shared" si="0"/>
        <v>0</v>
      </c>
      <c r="H14" s="67">
        <f t="shared" si="1"/>
        <v>0</v>
      </c>
    </row>
    <row r="15" spans="1:8" s="7" customFormat="1" ht="25.5" customHeight="1">
      <c r="A15" s="72"/>
      <c r="B15" s="98"/>
      <c r="C15" s="114"/>
      <c r="D15" s="65"/>
      <c r="E15" s="114"/>
      <c r="F15" s="65"/>
      <c r="G15" s="66">
        <f t="shared" si="0"/>
        <v>0</v>
      </c>
      <c r="H15" s="67">
        <f t="shared" si="1"/>
        <v>0</v>
      </c>
    </row>
    <row r="16" spans="1:8" s="7" customFormat="1" ht="25.5" customHeight="1">
      <c r="A16" s="72"/>
      <c r="B16" s="98"/>
      <c r="C16" s="114"/>
      <c r="D16" s="65"/>
      <c r="E16" s="114"/>
      <c r="F16" s="65"/>
      <c r="G16" s="66">
        <f t="shared" si="0"/>
        <v>0</v>
      </c>
      <c r="H16" s="67">
        <f t="shared" si="1"/>
        <v>0</v>
      </c>
    </row>
    <row r="17" spans="1:8" s="7" customFormat="1" ht="25.5" customHeight="1">
      <c r="A17" s="72"/>
      <c r="B17" s="64"/>
      <c r="C17" s="114"/>
      <c r="D17" s="65"/>
      <c r="E17" s="114"/>
      <c r="F17" s="65"/>
      <c r="G17" s="66">
        <f t="shared" si="0"/>
        <v>0</v>
      </c>
      <c r="H17" s="67">
        <f t="shared" si="1"/>
        <v>0</v>
      </c>
    </row>
    <row r="18" spans="1:8" s="7" customFormat="1" ht="25.5" customHeight="1">
      <c r="A18" s="72"/>
      <c r="B18" s="64"/>
      <c r="C18" s="114"/>
      <c r="D18" s="65"/>
      <c r="E18" s="114"/>
      <c r="F18" s="65"/>
      <c r="G18" s="66">
        <f t="shared" si="0"/>
        <v>0</v>
      </c>
      <c r="H18" s="67">
        <f t="shared" si="1"/>
        <v>0</v>
      </c>
    </row>
    <row r="19" spans="1:8" s="7" customFormat="1" ht="25.5" customHeight="1" thickBot="1">
      <c r="A19" s="101"/>
      <c r="B19" s="64"/>
      <c r="C19" s="114"/>
      <c r="D19" s="65"/>
      <c r="E19" s="114"/>
      <c r="F19" s="65"/>
      <c r="G19" s="66">
        <f t="shared" si="0"/>
        <v>0</v>
      </c>
      <c r="H19" s="67">
        <f t="shared" si="1"/>
        <v>0</v>
      </c>
    </row>
    <row r="20" spans="1:8" s="7" customFormat="1" ht="25.5" customHeight="1" thickBot="1">
      <c r="A20" s="106"/>
      <c r="B20" s="107" t="s">
        <v>35</v>
      </c>
      <c r="C20" s="115">
        <f>SUM(C10+C11+C12+C13+C14+C15+C16+C17+C18+C19)</f>
        <v>192762</v>
      </c>
      <c r="D20" s="108">
        <f>SUM(D10+D11+D12+D13+D14+D15+D16+D17+D18+D19)</f>
        <v>30</v>
      </c>
      <c r="E20" s="116">
        <f>SUM(E10+E11+E12+E13+E14+E15+E16+E17+E18+E19)</f>
        <v>200318</v>
      </c>
      <c r="F20" s="108">
        <f>SUM(F10+F11+F12+F13+F14+F15+F16+F17+F18+F19)</f>
        <v>30</v>
      </c>
      <c r="G20" s="108">
        <f>SUM(G10:G19)</f>
        <v>393080</v>
      </c>
      <c r="H20" s="109">
        <f>SUM(H10+H11+H12+H13+H14+H15+H16+H17+H18+H19)</f>
        <v>60</v>
      </c>
    </row>
    <row r="21" spans="1:8" s="7" customFormat="1" ht="21" customHeight="1">
      <c r="A21"/>
      <c r="B21"/>
      <c r="C21"/>
      <c r="D21"/>
      <c r="E21"/>
      <c r="F21"/>
      <c r="G21"/>
      <c r="H21"/>
    </row>
    <row r="22" spans="1:8" s="7" customFormat="1" ht="21" customHeight="1">
      <c r="A22" s="68" t="s">
        <v>36</v>
      </c>
      <c r="B22" s="69"/>
      <c r="C22"/>
      <c r="D22"/>
      <c r="E22"/>
      <c r="F22"/>
      <c r="G22"/>
      <c r="H22"/>
    </row>
    <row r="23" spans="1:4" s="7" customFormat="1" ht="23.25" customHeight="1">
      <c r="A23" s="100" t="s">
        <v>76</v>
      </c>
      <c r="B23" s="217" t="s">
        <v>74</v>
      </c>
      <c r="C23" s="28"/>
      <c r="D23" s="3"/>
    </row>
    <row r="24" spans="1:8" s="7" customFormat="1" ht="23.25" customHeight="1">
      <c r="A24" s="100" t="s">
        <v>77</v>
      </c>
      <c r="B24" s="217" t="s">
        <v>75</v>
      </c>
      <c r="C24"/>
      <c r="D24"/>
      <c r="E24"/>
      <c r="F24"/>
      <c r="G24"/>
      <c r="H24"/>
    </row>
    <row r="25" spans="1:8" s="7" customFormat="1" ht="12.75" customHeight="1">
      <c r="A25" s="3"/>
      <c r="B25"/>
      <c r="C25"/>
      <c r="D25"/>
      <c r="E25"/>
      <c r="F25"/>
      <c r="G25"/>
      <c r="H25"/>
    </row>
    <row r="26" spans="1:8" s="7" customFormat="1" ht="12.75" customHeight="1">
      <c r="A26"/>
      <c r="B26" s="217"/>
      <c r="C26"/>
      <c r="D26"/>
      <c r="E26"/>
      <c r="F26"/>
      <c r="G26"/>
      <c r="H26"/>
    </row>
    <row r="27" spans="1:8" s="7" customFormat="1" ht="16.5">
      <c r="A27"/>
      <c r="B27" s="3"/>
      <c r="C27"/>
      <c r="D27"/>
      <c r="E27"/>
      <c r="F27"/>
      <c r="G27"/>
      <c r="H27"/>
    </row>
    <row r="30" ht="12.75" customHeight="1"/>
    <row r="31" ht="12.75" customHeight="1"/>
    <row r="32" ht="16.5" customHeight="1"/>
  </sheetData>
  <sheetProtection/>
  <mergeCells count="8">
    <mergeCell ref="A7:A9"/>
    <mergeCell ref="B7:B9"/>
    <mergeCell ref="C7:D7"/>
    <mergeCell ref="E7:F7"/>
    <mergeCell ref="G7:G9"/>
    <mergeCell ref="H7:H9"/>
    <mergeCell ref="C8:D8"/>
    <mergeCell ref="E8:F8"/>
  </mergeCells>
  <printOptions/>
  <pageMargins left="0.22" right="0.1968503937007874" top="0.43" bottom="0.54" header="0" footer="0.42"/>
  <pageSetup horizontalDpi="180" verticalDpi="180" orientation="landscape" paperSize="9" r:id="rId1"/>
  <headerFooter alignWithMargins="0">
    <oddHeader>&amp;LZvezek 1/List 3&amp;RStran &amp;P od &amp;N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Kostanjevica</dc:creator>
  <cp:keywords/>
  <dc:description/>
  <cp:lastModifiedBy>aliberf</cp:lastModifiedBy>
  <cp:lastPrinted>2013-10-21T06:41:03Z</cp:lastPrinted>
  <dcterms:created xsi:type="dcterms:W3CDTF">1999-10-03T10:48:45Z</dcterms:created>
  <dcterms:modified xsi:type="dcterms:W3CDTF">2013-10-21T07:07:32Z</dcterms:modified>
  <cp:category/>
  <cp:version/>
  <cp:contentType/>
  <cp:contentStatus/>
</cp:coreProperties>
</file>